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755"/>
  </bookViews>
  <sheets>
    <sheet name="Nómina Fija del mes de Agosto" sheetId="2" r:id="rId1"/>
  </sheets>
  <definedNames>
    <definedName name="_xlnm._FilterDatabase" localSheetId="0" hidden="1">'Nómina Fija del mes de Agosto'!$B$1:$B$403</definedName>
    <definedName name="_xlnm.Print_Area" localSheetId="0">'Nómina Fija del mes de Agosto'!$B$1:$Q$382</definedName>
  </definedNames>
  <calcPr calcId="152511"/>
</workbook>
</file>

<file path=xl/calcChain.xml><?xml version="1.0" encoding="utf-8"?>
<calcChain xmlns="http://schemas.openxmlformats.org/spreadsheetml/2006/main">
  <c r="P68" i="2" l="1"/>
  <c r="P64" i="2" l="1"/>
  <c r="Q64" i="2" s="1"/>
  <c r="P105" i="2"/>
  <c r="Q105" i="2" s="1"/>
  <c r="P104" i="2"/>
  <c r="Q104" i="2" s="1"/>
  <c r="P111" i="2"/>
  <c r="Q111" i="2" s="1"/>
  <c r="P366" i="2" l="1"/>
  <c r="Q366" i="2" s="1"/>
  <c r="P154" i="2"/>
  <c r="Q154" i="2" s="1"/>
  <c r="P110" i="2"/>
  <c r="Q110" i="2" s="1"/>
  <c r="P70" i="2"/>
  <c r="Q70" i="2" s="1"/>
  <c r="P367" i="2" l="1"/>
  <c r="P79" i="2" l="1"/>
  <c r="P80" i="2"/>
  <c r="Q80" i="2" s="1"/>
  <c r="P360" i="2" l="1"/>
  <c r="P371" i="2" l="1"/>
  <c r="P43" i="2" l="1"/>
  <c r="Q43" i="2" s="1"/>
  <c r="P197" i="2"/>
  <c r="Q197" i="2" s="1"/>
  <c r="P186" i="2"/>
  <c r="Q186" i="2" s="1"/>
  <c r="P63" i="2" l="1"/>
  <c r="Q63" i="2" s="1"/>
  <c r="P222" i="2"/>
  <c r="Q222" i="2" s="1"/>
  <c r="P221" i="2"/>
  <c r="Q221" i="2" s="1"/>
  <c r="P218" i="2"/>
  <c r="Q218" i="2" s="1"/>
  <c r="P301" i="2" l="1"/>
  <c r="Q301" i="2" s="1"/>
  <c r="P146" i="2" l="1"/>
  <c r="P145" i="2"/>
  <c r="P25" i="2"/>
  <c r="P69" i="2" l="1"/>
  <c r="P103" i="2"/>
  <c r="Q103" i="2" s="1"/>
  <c r="P192" i="2"/>
  <c r="Q192" i="2" s="1"/>
  <c r="P191" i="2" l="1"/>
  <c r="Q191" i="2" s="1"/>
  <c r="P251" i="2" l="1"/>
  <c r="Q251" i="2" s="1"/>
  <c r="P310" i="2"/>
  <c r="Q310" i="2" s="1"/>
  <c r="P33" i="2"/>
  <c r="Q33" i="2" s="1"/>
  <c r="P172" i="2"/>
  <c r="Q172" i="2" s="1"/>
  <c r="P102" i="2" l="1"/>
  <c r="Q102" i="2" s="1"/>
  <c r="R409" i="2" l="1"/>
  <c r="S409" i="2"/>
  <c r="P35" i="2" l="1"/>
  <c r="P361" i="2" l="1"/>
  <c r="Q361" i="2" s="1"/>
  <c r="P100" i="2" l="1"/>
  <c r="P348" i="2"/>
  <c r="P272" i="2" l="1"/>
  <c r="P13" i="2" l="1"/>
  <c r="P214" i="2" l="1"/>
  <c r="P240" i="2" l="1"/>
  <c r="P141" i="2" l="1"/>
  <c r="Q141" i="2" s="1"/>
  <c r="P12" i="2" l="1"/>
  <c r="Q12" i="2" s="1"/>
  <c r="P14" i="2"/>
  <c r="Q14" i="2" s="1"/>
  <c r="P15" i="2"/>
  <c r="Q15" i="2" s="1"/>
  <c r="P16" i="2"/>
  <c r="Q16" i="2" s="1"/>
  <c r="P18" i="2"/>
  <c r="Q18" i="2" s="1"/>
  <c r="P19" i="2"/>
  <c r="Q19" i="2" s="1"/>
  <c r="P234" i="2"/>
  <c r="Q234" i="2" s="1"/>
  <c r="P20" i="2"/>
  <c r="Q20" i="2" s="1"/>
  <c r="P21" i="2"/>
  <c r="Q21" i="2" s="1"/>
  <c r="P22" i="2"/>
  <c r="Q22" i="2" s="1"/>
  <c r="P24" i="2"/>
  <c r="Q24" i="2" s="1"/>
  <c r="Q25" i="2"/>
  <c r="P27" i="2"/>
  <c r="Q27" i="2" s="1"/>
  <c r="P28" i="2"/>
  <c r="Q28" i="2" s="1"/>
  <c r="P29" i="2"/>
  <c r="Q29" i="2" s="1"/>
  <c r="P30" i="2"/>
  <c r="Q30" i="2" s="1"/>
  <c r="P31" i="2"/>
  <c r="Q31" i="2" s="1"/>
  <c r="P32" i="2"/>
  <c r="Q32" i="2" s="1"/>
  <c r="P34" i="2"/>
  <c r="Q34" i="2" s="1"/>
  <c r="P38" i="2"/>
  <c r="P39" i="2"/>
  <c r="Q39" i="2" s="1"/>
  <c r="P40" i="2"/>
  <c r="Q40" i="2" s="1"/>
  <c r="P41" i="2"/>
  <c r="Q41" i="2" s="1"/>
  <c r="P42" i="2"/>
  <c r="Q42" i="2" s="1"/>
  <c r="P45" i="2"/>
  <c r="Q45" i="2" s="1"/>
  <c r="P58" i="2"/>
  <c r="Q58" i="2" s="1"/>
  <c r="P196" i="2"/>
  <c r="Q196" i="2" s="1"/>
  <c r="P48" i="2"/>
  <c r="Q48" i="2" s="1"/>
  <c r="P49" i="2"/>
  <c r="Q49" i="2" s="1"/>
  <c r="P50" i="2"/>
  <c r="Q50" i="2" s="1"/>
  <c r="P51" i="2"/>
  <c r="Q51" i="2" s="1"/>
  <c r="P52" i="2"/>
  <c r="Q52" i="2" s="1"/>
  <c r="P53" i="2"/>
  <c r="Q53" i="2" s="1"/>
  <c r="P54" i="2"/>
  <c r="Q54" i="2" s="1"/>
  <c r="P55" i="2"/>
  <c r="Q55" i="2" s="1"/>
  <c r="P56" i="2"/>
  <c r="Q56" i="2" s="1"/>
  <c r="P57" i="2"/>
  <c r="Q57" i="2" s="1"/>
  <c r="P60" i="2"/>
  <c r="Q60" i="2" s="1"/>
  <c r="P61" i="2"/>
  <c r="Q61" i="2" s="1"/>
  <c r="P62" i="2"/>
  <c r="Q62" i="2" s="1"/>
  <c r="P66" i="2"/>
  <c r="Q66" i="2" s="1"/>
  <c r="P67" i="2"/>
  <c r="Q67" i="2" s="1"/>
  <c r="Q68" i="2"/>
  <c r="Q69" i="2"/>
  <c r="P72" i="2"/>
  <c r="Q72" i="2" s="1"/>
  <c r="P73" i="2"/>
  <c r="Q73" i="2" s="1"/>
  <c r="P75" i="2"/>
  <c r="Q75" i="2" s="1"/>
  <c r="P76" i="2"/>
  <c r="Q76" i="2" s="1"/>
  <c r="P78" i="2"/>
  <c r="Q78" i="2" s="1"/>
  <c r="P82" i="2"/>
  <c r="Q82" i="2" s="1"/>
  <c r="P85" i="2"/>
  <c r="Q85" i="2" s="1"/>
  <c r="P95" i="2"/>
  <c r="Q95" i="2" s="1"/>
  <c r="P89" i="2"/>
  <c r="Q89" i="2" s="1"/>
  <c r="P88" i="2"/>
  <c r="Q88" i="2" s="1"/>
  <c r="P90" i="2"/>
  <c r="P92" i="2"/>
  <c r="Q92" i="2" s="1"/>
  <c r="P93" i="2"/>
  <c r="Q93" i="2" s="1"/>
  <c r="P94" i="2"/>
  <c r="Q94" i="2" s="1"/>
  <c r="P96" i="2"/>
  <c r="Q96" i="2" s="1"/>
  <c r="P97" i="2"/>
  <c r="Q97" i="2" s="1"/>
  <c r="P98" i="2"/>
  <c r="Q98" i="2" s="1"/>
  <c r="P99" i="2"/>
  <c r="Q99" i="2" s="1"/>
  <c r="Q100" i="2"/>
  <c r="P101" i="2"/>
  <c r="Q101" i="2" s="1"/>
  <c r="P83" i="2"/>
  <c r="Q83" i="2" s="1"/>
  <c r="Q79" i="2"/>
  <c r="P84" i="2"/>
  <c r="Q84" i="2" s="1"/>
  <c r="P74" i="2"/>
  <c r="Q74" i="2" s="1"/>
  <c r="P81" i="2"/>
  <c r="Q81" i="2" s="1"/>
  <c r="P91" i="2"/>
  <c r="Q91" i="2" s="1"/>
  <c r="P86" i="2"/>
  <c r="Q86" i="2" s="1"/>
  <c r="P77" i="2"/>
  <c r="Q77" i="2" s="1"/>
  <c r="P87" i="2"/>
  <c r="Q87" i="2" s="1"/>
  <c r="P108" i="2"/>
  <c r="Q108" i="2" s="1"/>
  <c r="P109" i="2"/>
  <c r="Q109" i="2" s="1"/>
  <c r="P107" i="2"/>
  <c r="Q107" i="2" s="1"/>
  <c r="P113" i="2"/>
  <c r="Q113" i="2" s="1"/>
  <c r="P114" i="2"/>
  <c r="Q114" i="2" s="1"/>
  <c r="P115" i="2"/>
  <c r="Q115" i="2" s="1"/>
  <c r="P116" i="2"/>
  <c r="Q116" i="2" s="1"/>
  <c r="P118" i="2"/>
  <c r="Q118" i="2" s="1"/>
  <c r="P119" i="2"/>
  <c r="Q119" i="2" s="1"/>
  <c r="P120" i="2"/>
  <c r="Q120" i="2" s="1"/>
  <c r="P121" i="2"/>
  <c r="Q121" i="2" s="1"/>
  <c r="P123" i="2"/>
  <c r="Q123" i="2" s="1"/>
  <c r="P46" i="2"/>
  <c r="Q46" i="2" s="1"/>
  <c r="P125" i="2"/>
  <c r="Q125" i="2" s="1"/>
  <c r="P134" i="2"/>
  <c r="Q134" i="2" s="1"/>
  <c r="P127" i="2"/>
  <c r="Q127" i="2" s="1"/>
  <c r="P128" i="2"/>
  <c r="Q128" i="2" s="1"/>
  <c r="P129" i="2"/>
  <c r="Q129" i="2" s="1"/>
  <c r="P126" i="2"/>
  <c r="Q126" i="2" s="1"/>
  <c r="P130" i="2"/>
  <c r="Q130" i="2" s="1"/>
  <c r="P131" i="2"/>
  <c r="Q131" i="2" s="1"/>
  <c r="P132" i="2"/>
  <c r="Q132" i="2" s="1"/>
  <c r="P133" i="2"/>
  <c r="Q133" i="2" s="1"/>
  <c r="P135" i="2"/>
  <c r="Q135" i="2" s="1"/>
  <c r="P136" i="2"/>
  <c r="Q136" i="2" s="1"/>
  <c r="P138" i="2"/>
  <c r="Q138" i="2" s="1"/>
  <c r="P139" i="2"/>
  <c r="Q139" i="2" s="1"/>
  <c r="P140" i="2"/>
  <c r="Q140" i="2" s="1"/>
  <c r="P142" i="2"/>
  <c r="Q142" i="2" s="1"/>
  <c r="P144" i="2"/>
  <c r="Q144" i="2" s="1"/>
  <c r="P143" i="2"/>
  <c r="Q143" i="2" s="1"/>
  <c r="Q145" i="2"/>
  <c r="Q146" i="2"/>
  <c r="P148" i="2"/>
  <c r="Q148" i="2" s="1"/>
  <c r="P149" i="2"/>
  <c r="P150" i="2"/>
  <c r="Q150" i="2" s="1"/>
  <c r="P151" i="2"/>
  <c r="Q151" i="2" s="1"/>
  <c r="P152" i="2"/>
  <c r="Q152" i="2" s="1"/>
  <c r="P153" i="2"/>
  <c r="Q153" i="2" s="1"/>
  <c r="P293" i="2"/>
  <c r="Q293" i="2" s="1"/>
  <c r="P155" i="2"/>
  <c r="Q155" i="2" s="1"/>
  <c r="P157" i="2"/>
  <c r="Q157" i="2" s="1"/>
  <c r="P158" i="2"/>
  <c r="Q158" i="2" s="1"/>
  <c r="P159" i="2"/>
  <c r="Q159" i="2" s="1"/>
  <c r="P161" i="2"/>
  <c r="Q161" i="2" s="1"/>
  <c r="P162" i="2"/>
  <c r="Q162" i="2" s="1"/>
  <c r="P164" i="2"/>
  <c r="Q164" i="2" s="1"/>
  <c r="P163" i="2"/>
  <c r="Q163" i="2" s="1"/>
  <c r="P166" i="2"/>
  <c r="Q166" i="2" s="1"/>
  <c r="P167" i="2"/>
  <c r="Q167" i="2" s="1"/>
  <c r="P168" i="2"/>
  <c r="Q168" i="2" s="1"/>
  <c r="P170" i="2"/>
  <c r="Q170" i="2" s="1"/>
  <c r="P122" i="2"/>
  <c r="Q122" i="2" s="1"/>
  <c r="P171" i="2"/>
  <c r="Q171" i="2" s="1"/>
  <c r="P174" i="2"/>
  <c r="Q174" i="2" s="1"/>
  <c r="P175" i="2"/>
  <c r="Q175" i="2" s="1"/>
  <c r="P176" i="2"/>
  <c r="Q176" i="2" s="1"/>
  <c r="P178" i="2"/>
  <c r="Q178" i="2" s="1"/>
  <c r="P179" i="2"/>
  <c r="Q179" i="2" s="1"/>
  <c r="P180" i="2"/>
  <c r="Q180" i="2" s="1"/>
  <c r="P182" i="2"/>
  <c r="Q182" i="2" s="1"/>
  <c r="P183" i="2"/>
  <c r="Q183" i="2" s="1"/>
  <c r="P184" i="2"/>
  <c r="Q184" i="2" s="1"/>
  <c r="P185" i="2"/>
  <c r="Q185" i="2" s="1"/>
  <c r="P188" i="2"/>
  <c r="Q188" i="2" s="1"/>
  <c r="P189" i="2"/>
  <c r="Q189" i="2" s="1"/>
  <c r="P190" i="2"/>
  <c r="Q190" i="2" s="1"/>
  <c r="P194" i="2"/>
  <c r="Q194" i="2" s="1"/>
  <c r="Q35" i="2"/>
  <c r="P195" i="2"/>
  <c r="Q195" i="2" s="1"/>
  <c r="P199" i="2"/>
  <c r="Q199" i="2" s="1"/>
  <c r="P200" i="2"/>
  <c r="Q200" i="2" s="1"/>
  <c r="P201" i="2"/>
  <c r="Q201" i="2" s="1"/>
  <c r="P202" i="2"/>
  <c r="Q202" i="2" s="1"/>
  <c r="P204" i="2"/>
  <c r="Q204" i="2" s="1"/>
  <c r="P205" i="2"/>
  <c r="Q205" i="2" s="1"/>
  <c r="P206" i="2"/>
  <c r="Q206" i="2" s="1"/>
  <c r="Q203" i="2"/>
  <c r="P207" i="2"/>
  <c r="Q207" i="2" s="1"/>
  <c r="P208" i="2"/>
  <c r="Q208" i="2" s="1"/>
  <c r="P209" i="2"/>
  <c r="Q209" i="2" s="1"/>
  <c r="P210" i="2"/>
  <c r="Q210" i="2" s="1"/>
  <c r="P211" i="2"/>
  <c r="Q211" i="2" s="1"/>
  <c r="P212" i="2"/>
  <c r="Q212" i="2" s="1"/>
  <c r="P213" i="2"/>
  <c r="Q213" i="2" s="1"/>
  <c r="Q214" i="2"/>
  <c r="P215" i="2"/>
  <c r="Q215" i="2" s="1"/>
  <c r="P216" i="2"/>
  <c r="Q216" i="2" s="1"/>
  <c r="P217" i="2"/>
  <c r="Q217" i="2" s="1"/>
  <c r="P219" i="2"/>
  <c r="Q219" i="2" s="1"/>
  <c r="P220" i="2"/>
  <c r="Q220" i="2" s="1"/>
  <c r="P224" i="2"/>
  <c r="Q224" i="2" s="1"/>
  <c r="P225" i="2"/>
  <c r="Q225" i="2" s="1"/>
  <c r="P226" i="2"/>
  <c r="Q226" i="2" s="1"/>
  <c r="Q228" i="2"/>
  <c r="P229" i="2"/>
  <c r="Q229" i="2" s="1"/>
  <c r="P231" i="2"/>
  <c r="Q231" i="2" s="1"/>
  <c r="P232" i="2"/>
  <c r="Q232" i="2" s="1"/>
  <c r="P233" i="2"/>
  <c r="Q233" i="2" s="1"/>
  <c r="P235" i="2"/>
  <c r="Q235" i="2" s="1"/>
  <c r="P237" i="2"/>
  <c r="Q237" i="2" s="1"/>
  <c r="P238" i="2"/>
  <c r="Q238" i="2" s="1"/>
  <c r="P239" i="2"/>
  <c r="Q239" i="2" s="1"/>
  <c r="Q240" i="2"/>
  <c r="P241" i="2"/>
  <c r="Q241" i="2" s="1"/>
  <c r="P242" i="2"/>
  <c r="Q242" i="2" s="1"/>
  <c r="P244" i="2"/>
  <c r="Q244" i="2" s="1"/>
  <c r="P245" i="2"/>
  <c r="Q245" i="2" s="1"/>
  <c r="P246" i="2"/>
  <c r="Q246" i="2" s="1"/>
  <c r="P247" i="2"/>
  <c r="Q247" i="2" s="1"/>
  <c r="P248" i="2"/>
  <c r="Q248" i="2" s="1"/>
  <c r="P250" i="2"/>
  <c r="Q250" i="2" s="1"/>
  <c r="P249" i="2"/>
  <c r="Q249" i="2" s="1"/>
  <c r="P252" i="2"/>
  <c r="Q252" i="2" s="1"/>
  <c r="P253" i="2"/>
  <c r="Q253" i="2" s="1"/>
  <c r="P254" i="2"/>
  <c r="Q254" i="2" s="1"/>
  <c r="P256" i="2"/>
  <c r="Q256" i="2" s="1"/>
  <c r="P257" i="2"/>
  <c r="Q257" i="2" s="1"/>
  <c r="P259" i="2"/>
  <c r="Q259" i="2" s="1"/>
  <c r="P268" i="2"/>
  <c r="Q268" i="2" s="1"/>
  <c r="Q272" i="2"/>
  <c r="P260" i="2"/>
  <c r="Q260" i="2" s="1"/>
  <c r="P261" i="2"/>
  <c r="Q261" i="2" s="1"/>
  <c r="P262" i="2"/>
  <c r="Q262" i="2" s="1"/>
  <c r="P263" i="2"/>
  <c r="Q263" i="2" s="1"/>
  <c r="P276" i="2"/>
  <c r="Q276" i="2" s="1"/>
  <c r="P265" i="2"/>
  <c r="Q265" i="2" s="1"/>
  <c r="P266" i="2"/>
  <c r="Q266" i="2" s="1"/>
  <c r="P264" i="2"/>
  <c r="Q264" i="2" s="1"/>
  <c r="P267" i="2"/>
  <c r="Q267" i="2" s="1"/>
  <c r="P269" i="2"/>
  <c r="Q269" i="2" s="1"/>
  <c r="P270" i="2"/>
  <c r="Q270" i="2" s="1"/>
  <c r="P271" i="2"/>
  <c r="Q271" i="2" s="1"/>
  <c r="P273" i="2"/>
  <c r="Q273" i="2" s="1"/>
  <c r="P327" i="2"/>
  <c r="Q327" i="2" s="1"/>
  <c r="P277" i="2"/>
  <c r="Q277" i="2" s="1"/>
  <c r="P279" i="2"/>
  <c r="Q279" i="2" s="1"/>
  <c r="P280" i="2"/>
  <c r="Q280" i="2" s="1"/>
  <c r="P281" i="2"/>
  <c r="Q281" i="2" s="1"/>
  <c r="P282" i="2"/>
  <c r="Q282" i="2" s="1"/>
  <c r="P284" i="2"/>
  <c r="Q284" i="2" s="1"/>
  <c r="P286" i="2"/>
  <c r="P287" i="2"/>
  <c r="Q287" i="2" s="1"/>
  <c r="P288" i="2"/>
  <c r="Q288" i="2" s="1"/>
  <c r="P289" i="2"/>
  <c r="Q289" i="2" s="1"/>
  <c r="P290" i="2"/>
  <c r="Q290" i="2" s="1"/>
  <c r="P291" i="2"/>
  <c r="Q291" i="2" s="1"/>
  <c r="P292" i="2"/>
  <c r="Q292" i="2" s="1"/>
  <c r="P320" i="2"/>
  <c r="Q320" i="2" s="1"/>
  <c r="P294" i="2"/>
  <c r="Q294" i="2" s="1"/>
  <c r="P295" i="2"/>
  <c r="Q295" i="2" s="1"/>
  <c r="P296" i="2"/>
  <c r="Q296" i="2" s="1"/>
  <c r="P297" i="2"/>
  <c r="Q297" i="2" s="1"/>
  <c r="P298" i="2"/>
  <c r="Q298" i="2" s="1"/>
  <c r="P299" i="2"/>
  <c r="Q299" i="2" s="1"/>
  <c r="P300" i="2"/>
  <c r="Q300" i="2" s="1"/>
  <c r="P302" i="2"/>
  <c r="Q302" i="2" s="1"/>
  <c r="P303" i="2"/>
  <c r="Q303" i="2" s="1"/>
  <c r="P304" i="2"/>
  <c r="Q304" i="2" s="1"/>
  <c r="P305" i="2"/>
  <c r="Q305" i="2" s="1"/>
  <c r="P306" i="2"/>
  <c r="Q306" i="2" s="1"/>
  <c r="P307" i="2"/>
  <c r="Q307" i="2" s="1"/>
  <c r="P308" i="2"/>
  <c r="Q308" i="2" s="1"/>
  <c r="P309" i="2"/>
  <c r="Q309" i="2" s="1"/>
  <c r="P311" i="2"/>
  <c r="Q311" i="2" s="1"/>
  <c r="P312" i="2"/>
  <c r="Q312" i="2" s="1"/>
  <c r="P314" i="2"/>
  <c r="Q314" i="2" s="1"/>
  <c r="P315" i="2"/>
  <c r="Q315" i="2" s="1"/>
  <c r="P316" i="2"/>
  <c r="Q316" i="2" s="1"/>
  <c r="P317" i="2"/>
  <c r="Q317" i="2" s="1"/>
  <c r="P318" i="2"/>
  <c r="Q318" i="2" s="1"/>
  <c r="P321" i="2"/>
  <c r="Q321" i="2" s="1"/>
  <c r="P274" i="2"/>
  <c r="Q274" i="2" s="1"/>
  <c r="P322" i="2"/>
  <c r="Q322" i="2" s="1"/>
  <c r="P323" i="2"/>
  <c r="Q323" i="2" s="1"/>
  <c r="P324" i="2"/>
  <c r="Q324" i="2" s="1"/>
  <c r="P325" i="2"/>
  <c r="Q325" i="2" s="1"/>
  <c r="P326" i="2"/>
  <c r="Q326" i="2" s="1"/>
  <c r="P319" i="2"/>
  <c r="Q319" i="2" s="1"/>
  <c r="P275" i="2"/>
  <c r="Q275" i="2" s="1"/>
  <c r="P328" i="2"/>
  <c r="Q328" i="2" s="1"/>
  <c r="P329" i="2"/>
  <c r="Q329" i="2" s="1"/>
  <c r="P330" i="2"/>
  <c r="Q330" i="2" s="1"/>
  <c r="P331" i="2"/>
  <c r="Q331" i="2" s="1"/>
  <c r="P332" i="2"/>
  <c r="Q332" i="2" s="1"/>
  <c r="P333" i="2"/>
  <c r="Q333" i="2" s="1"/>
  <c r="P334" i="2"/>
  <c r="Q334" i="2" s="1"/>
  <c r="P335" i="2"/>
  <c r="Q335" i="2" s="1"/>
  <c r="P336" i="2"/>
  <c r="Q336" i="2" s="1"/>
  <c r="P337" i="2"/>
  <c r="Q337" i="2" s="1"/>
  <c r="P338" i="2"/>
  <c r="Q338" i="2" s="1"/>
  <c r="P339" i="2"/>
  <c r="Q339" i="2" s="1"/>
  <c r="P340" i="2"/>
  <c r="Q340" i="2" s="1"/>
  <c r="P341" i="2"/>
  <c r="Q341" i="2" s="1"/>
  <c r="P342" i="2"/>
  <c r="Q342" i="2" s="1"/>
  <c r="P343" i="2"/>
  <c r="Q343" i="2" s="1"/>
  <c r="P344" i="2"/>
  <c r="Q344" i="2" s="1"/>
  <c r="P345" i="2"/>
  <c r="Q345" i="2" s="1"/>
  <c r="P346" i="2"/>
  <c r="Q346" i="2" s="1"/>
  <c r="P347" i="2"/>
  <c r="Q347" i="2" s="1"/>
  <c r="Q348" i="2"/>
  <c r="P349" i="2"/>
  <c r="Q349" i="2" s="1"/>
  <c r="P350" i="2"/>
  <c r="Q350" i="2" s="1"/>
  <c r="P351" i="2"/>
  <c r="Q351" i="2" s="1"/>
  <c r="P356" i="2"/>
  <c r="Q356" i="2" s="1"/>
  <c r="P354" i="2"/>
  <c r="Q354" i="2" s="1"/>
  <c r="P352" i="2"/>
  <c r="Q352" i="2" s="1"/>
  <c r="P353" i="2"/>
  <c r="Q353" i="2" s="1"/>
  <c r="P357" i="2"/>
  <c r="Q357" i="2" s="1"/>
  <c r="P358" i="2"/>
  <c r="Q358" i="2" s="1"/>
  <c r="P355" i="2"/>
  <c r="Q355" i="2" s="1"/>
  <c r="P359" i="2"/>
  <c r="Q359" i="2" s="1"/>
  <c r="Q360" i="2"/>
  <c r="P362" i="2"/>
  <c r="Q362" i="2" s="1"/>
  <c r="P363" i="2"/>
  <c r="Q363" i="2" s="1"/>
  <c r="P364" i="2"/>
  <c r="Q364" i="2" s="1"/>
  <c r="Q367" i="2"/>
  <c r="P368" i="2"/>
  <c r="Q368" i="2" s="1"/>
  <c r="P369" i="2"/>
  <c r="Q369" i="2" s="1"/>
  <c r="P370" i="2"/>
  <c r="Q370" i="2" s="1"/>
  <c r="Q371" i="2"/>
  <c r="P372" i="2"/>
  <c r="Q372" i="2" s="1"/>
  <c r="P373" i="2"/>
  <c r="Q373" i="2" s="1"/>
  <c r="P374" i="2"/>
  <c r="Q374" i="2" s="1"/>
  <c r="P375" i="2"/>
  <c r="Q375" i="2" s="1"/>
  <c r="P376" i="2"/>
  <c r="Q376" i="2" s="1"/>
  <c r="P365" i="2"/>
  <c r="Q365" i="2" s="1"/>
  <c r="P377" i="2"/>
  <c r="Q377" i="2" s="1"/>
  <c r="Q149" i="2" l="1"/>
  <c r="Q90" i="2"/>
  <c r="Q286" i="2"/>
  <c r="Q38" i="2"/>
  <c r="Q13" i="2"/>
  <c r="B1" i="2"/>
</calcChain>
</file>

<file path=xl/sharedStrings.xml><?xml version="1.0" encoding="utf-8"?>
<sst xmlns="http://schemas.openxmlformats.org/spreadsheetml/2006/main" count="1660" uniqueCount="569">
  <si>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</si>
  <si>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</si>
  <si>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</si>
  <si>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</si>
  <si>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</si>
  <si>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</si>
  <si>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</si>
  <si>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</si>
  <si>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</si>
  <si>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</si>
  <si>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</si>
  <si>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</si>
  <si>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</si>
  <si>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</si>
  <si>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</si>
  <si>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</si>
  <si>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DIRECCIÓN NACIONAL, SEDE</t>
  </si>
  <si>
    <t>DIRECTOR NACIONAL</t>
  </si>
  <si>
    <t>FIJO</t>
  </si>
  <si>
    <t>FEMENINO</t>
  </si>
  <si>
    <t>SUBDIRECCIÓN NACIONAL, SEDE</t>
  </si>
  <si>
    <t>SUBDIRECTOR NACIONAL</t>
  </si>
  <si>
    <t>MASCULINO</t>
  </si>
  <si>
    <t>SEC. TRANSPORTACIÓN, SEDE</t>
  </si>
  <si>
    <t>CHOFER</t>
  </si>
  <si>
    <t>ANNERYS EMILIA MADERA MADERA</t>
  </si>
  <si>
    <t>DIV. EVALUACIÓN DE BANDAS METEOROLÓGICAS, SEDE</t>
  </si>
  <si>
    <t>DEPTO. PLANIFICACIÓN Y DESARRO, SEDE</t>
  </si>
  <si>
    <t>DEPTO. RECURSOS HUMANOS, SEDE</t>
  </si>
  <si>
    <t>DIV. INSTRUMENTOS METEOROLÓGICOS, SEDE</t>
  </si>
  <si>
    <t>DIV. SERVICIOS GENERALES, SEDE</t>
  </si>
  <si>
    <t>CARPINTERO</t>
  </si>
  <si>
    <t>MELIDA VALLEJO ALCANTARA</t>
  </si>
  <si>
    <t>DEPTO. APOYO METEOROLÓGICO, SEDE</t>
  </si>
  <si>
    <t>SECRETARIA</t>
  </si>
  <si>
    <t>BELKIS MARILYN MEDRANO MORETA</t>
  </si>
  <si>
    <t>DEPTO. ADMINISTRATIVO, SEDE</t>
  </si>
  <si>
    <t>SEGURIDAD INTERNA</t>
  </si>
  <si>
    <t>EST. MET. SINÓPTICA - JIMANÍ</t>
  </si>
  <si>
    <t>OBSERVADOR CLIM. JIMANI</t>
  </si>
  <si>
    <t>DIV. CLIMATOLOGÍA APLICADA, SEDE</t>
  </si>
  <si>
    <t>DIV. AGROMETEOROLOGÍA, SEDE</t>
  </si>
  <si>
    <t>ENC. DIV. AGROMETEOROLOGIA</t>
  </si>
  <si>
    <t>JORGE LUIS SILLE PUELLO</t>
  </si>
  <si>
    <t>DIV. HIDROMETEOROLOGÍA, SEDE</t>
  </si>
  <si>
    <t>DEPTO. EDUCACIÓN METEOROLÓGICA, SEDE</t>
  </si>
  <si>
    <t>DIV. CONTROL DE CALIDAD, SEDE</t>
  </si>
  <si>
    <t>AUXILIAR DE CONTABILIDAD</t>
  </si>
  <si>
    <t>DIV. METEOROLOGÍA SINÓPTICA Y PRONÓSTICOS, SEDE</t>
  </si>
  <si>
    <t>MAYELIN ROMERO DE LA ROSA</t>
  </si>
  <si>
    <t>DIV. COMPRAS Y CONTRATACIONES, SEDE</t>
  </si>
  <si>
    <t>ENC. SECCION DE COMPRAS</t>
  </si>
  <si>
    <t>DIV. RECOPILACIÓN DE DATOS, SEDE</t>
  </si>
  <si>
    <t>DIGITADOR</t>
  </si>
  <si>
    <t>LISEINY CORAIMA VALDEZ</t>
  </si>
  <si>
    <t>DEPTO. CLIMATOLOGÍA, SEDE</t>
  </si>
  <si>
    <t>ENC. SEC. TRANSPORTACION</t>
  </si>
  <si>
    <t>SEC. ARCHIVO Y CORRESPONDENCIA, SEDE</t>
  </si>
  <si>
    <t>AUXILIAR ADMINISTRATIVO I</t>
  </si>
  <si>
    <t>FOTOCOPIADOR</t>
  </si>
  <si>
    <t>KEYLA SARAI TEJADA SANTOS</t>
  </si>
  <si>
    <t>DEPTO. TECNOLOGÍA, SEDE</t>
  </si>
  <si>
    <t>SECRETARIA AUXILIAR</t>
  </si>
  <si>
    <t>BELKY CRISTINA BETANIA CRUZ</t>
  </si>
  <si>
    <t>DIV. CONTABILIDAD, SEDE</t>
  </si>
  <si>
    <t>RECEPCIONISTA</t>
  </si>
  <si>
    <t>DIV. ESTADÍSTICA CLIMATOLÓGICA, SEDE</t>
  </si>
  <si>
    <t>EST. MET. SINÓPTICA - CENTRAL, SEDE</t>
  </si>
  <si>
    <t>JAILUIS MENDOZA TAVERAS</t>
  </si>
  <si>
    <t>DIV. PROCESAMIENTO DE DATOS, SEDE</t>
  </si>
  <si>
    <t>ROSANNA CLARIVEL ARIAS BRITO</t>
  </si>
  <si>
    <t>ANALISTA DE COMPRAS</t>
  </si>
  <si>
    <t>DEPTO. COMUNICACIÓN, PRENSA Y RR. PP., SEDE</t>
  </si>
  <si>
    <t>ARCHIVISTA</t>
  </si>
  <si>
    <t>MARCOS TORRES</t>
  </si>
  <si>
    <t>EST. AGROMETEOROLÓGICA - CONSTANZA</t>
  </si>
  <si>
    <t>OBSERV. AGROCLIMAT. CONSTANZA</t>
  </si>
  <si>
    <t>SEC. NÓMINA, SEDE</t>
  </si>
  <si>
    <t>ENCARGADA SECCION DE NOMINA</t>
  </si>
  <si>
    <t>ENC. EST. MET. AEROP. BARAHONA</t>
  </si>
  <si>
    <t>DAYHANA OSKARINA LAUREANO TRINIDAD</t>
  </si>
  <si>
    <t>SECRETARIA EJECUTIVA</t>
  </si>
  <si>
    <t>DIV. ELECTROMECÁNICA, SEDE</t>
  </si>
  <si>
    <t>MARITZA ALTAGRACIA ROSARIO ALEJO</t>
  </si>
  <si>
    <t>CLAUDIO MIGUEL AMPARO PEÑA</t>
  </si>
  <si>
    <t>DANIEL PEÑA RUBIO</t>
  </si>
  <si>
    <t>EST. MET. SINÓPTICA - SABANA DE LA MAR</t>
  </si>
  <si>
    <t>DIV. RADIOSONDEO, SEDE</t>
  </si>
  <si>
    <t>ENC. DIV. CONTROL DE CALIDAD</t>
  </si>
  <si>
    <t>AMOS ESPINOSA CARVAJAL</t>
  </si>
  <si>
    <t>SUPERVISOR METEOROLOGICO</t>
  </si>
  <si>
    <t>STALIN RIVERA SOTO</t>
  </si>
  <si>
    <t>OFICINA DE LIBRE ACCESO A LA INFORMACIÓN, SEDE</t>
  </si>
  <si>
    <t>JORGE GEOVANNY URBAEZ TAVAREZ</t>
  </si>
  <si>
    <t>EST. MET. SINÓPTICA - MONTE CRISTI</t>
  </si>
  <si>
    <t>BELKYS PATRICIA BENITEZ REYES</t>
  </si>
  <si>
    <t>ADAN RAMIREZ RASERO</t>
  </si>
  <si>
    <t>EST. MET. SINÓPTICA - CABRERA</t>
  </si>
  <si>
    <t>ENC. EST. SINOP. CABRERA</t>
  </si>
  <si>
    <t>ALTAGRACIA BERENICE PIMENTEL ORTIZ</t>
  </si>
  <si>
    <t>RAFAEL ANTONIO CABRERA CLASE</t>
  </si>
  <si>
    <t>HENRY ANATANAEL AGRAMONTE SEGURA</t>
  </si>
  <si>
    <t>KARINNA SOLEDAD SOTO VALLEJO</t>
  </si>
  <si>
    <t>VIRGINELIS BATISTA RAMIREZ</t>
  </si>
  <si>
    <t>EST. CLIMATOLÓGICA - HONDO VALLE</t>
  </si>
  <si>
    <t>OBS. CLIMAT. HONDO VALLE</t>
  </si>
  <si>
    <t>CONSERJE</t>
  </si>
  <si>
    <t>EST. AGROMETEOROLÓGICA - LA VICTORIA</t>
  </si>
  <si>
    <t>EST. CLIMATOLÓGICA - VILLA VÁSQUEZ</t>
  </si>
  <si>
    <t>OBSERV. CLIM. VILLA VASQUEZ</t>
  </si>
  <si>
    <t>OBS. CLIMAT. SAMANA</t>
  </si>
  <si>
    <t>JUANA YSABEL SOSA H. DE ALVAREZ</t>
  </si>
  <si>
    <t>EST. CLIMATOLÓGICA - LOS LLANOS</t>
  </si>
  <si>
    <t>OBSERV. CLIM. LOS LLANOS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</si>
  <si>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</si>
  <si>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</si>
  <si>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</si>
  <si>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</si>
  <si>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</si>
  <si>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AUX. DE PLANIF. Y DESARROLLO</t>
  </si>
  <si>
    <t>JULIANA FELIZ TERRERO</t>
  </si>
  <si>
    <t>EST. CLIMATOLÓGICA - OVIEDO</t>
  </si>
  <si>
    <t>OBSERV. CLIM. OVIEDO</t>
  </si>
  <si>
    <t>EST. CLIMATOLÓGICA - SALCEDO</t>
  </si>
  <si>
    <t>OBSERV CLIM. SALCEDO</t>
  </si>
  <si>
    <t>EST. CLIMATOLÓGICA - SAMANÁ</t>
  </si>
  <si>
    <t>EST. CLIMATOLÓGICA - VILLA RIVA</t>
  </si>
  <si>
    <t>OBS. CLIMAT. VILLA RIVA</t>
  </si>
  <si>
    <t>EST. CLIMATOLÓGICA - GASPAR HERNÁNDEZ</t>
  </si>
  <si>
    <t>MARIBEL MONTERO REYES</t>
  </si>
  <si>
    <t>DEPTO. METEOROLOGÍA GENERAL, SEDE</t>
  </si>
  <si>
    <t>JARDINERO</t>
  </si>
  <si>
    <t>ENMANUEL ANTONIO ALVAREZ MEREJO</t>
  </si>
  <si>
    <t>CAROLINA PAULINO ARIAS</t>
  </si>
  <si>
    <t>ENC.EST.MET.AERON.AEROP. A. BA</t>
  </si>
  <si>
    <t>BILLY JUNIOR DE LA CRUZ MERCEDES</t>
  </si>
  <si>
    <t>YOCASTA LORENZO LORENZO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</si>
  <si>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</si>
  <si>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</si>
  <si>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</si>
  <si>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</si>
  <si>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</si>
  <si>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</si>
  <si>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</si>
  <si>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</si>
  <si>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</si>
  <si>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</si>
  <si>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</si>
  <si>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</si>
  <si>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ANTHONY CARELA SANTOS</t>
  </si>
  <si>
    <t>OBSERVADOR CLIMATOLOGICO</t>
  </si>
  <si>
    <t>PERCIA ALCANTARA BATISTA</t>
  </si>
  <si>
    <t>JULIO CESAR ORDOÑEZ BRUNO</t>
  </si>
  <si>
    <t>AURORA SOBEIDA PIERROT DRULLARD</t>
  </si>
  <si>
    <t>ENC. ESTACION SINOP. CENTRAL</t>
  </si>
  <si>
    <t>DIV. CAMBIO CLIMÁTICO, SEDE</t>
  </si>
  <si>
    <t>ENC. DIV. CAMBIO CLIMATICO</t>
  </si>
  <si>
    <t>LICELOTTE ANTIGUA TAVERAS</t>
  </si>
  <si>
    <t>SAMIRA ANGELMIRA LORENZO LORENZO</t>
  </si>
  <si>
    <t>MAXIMINA FAMILIA DE LOS SANTOS</t>
  </si>
  <si>
    <t>ADIA YSABEL TAVAREZ DE LOS SANTOS</t>
  </si>
  <si>
    <t>JENUEL MIGUEL ALMONTE CABRERA</t>
  </si>
  <si>
    <t>ENC. DE EST. AUTOMATICAS</t>
  </si>
  <si>
    <t>EST. MET. SINÓPTICA - BAYAGUANA</t>
  </si>
  <si>
    <t>OBSERV. CLIM. BAYAGUANA</t>
  </si>
  <si>
    <t>AUX. DE RECOPILACION DE DATOS</t>
  </si>
  <si>
    <t>EIMER BAUTISTA BAUTISTA</t>
  </si>
  <si>
    <t>HECTOR JUAN VILORIO</t>
  </si>
  <si>
    <t>MENSAJERO EXTERNO</t>
  </si>
  <si>
    <t>AUXILIAR DE ALMACEN</t>
  </si>
  <si>
    <t>AUX. DE RELACIONES PUBLICAS</t>
  </si>
  <si>
    <t>SEC. TSUNAMI, SEDE</t>
  </si>
  <si>
    <t>ENC. SECC. ALERTA DE TSUNAMI</t>
  </si>
  <si>
    <t>ELIZABETH IVELISSE SANTANA GRACIANO</t>
  </si>
  <si>
    <t>SEC. PRESUPUESTO, SEDE</t>
  </si>
  <si>
    <t>ANA NURIS DE LA CRUZ</t>
  </si>
  <si>
    <t>CRUCITA YNFANTE MENA</t>
  </si>
  <si>
    <t>DANITZA FERRERAS CARRASCO</t>
  </si>
  <si>
    <t>MANUEL DEMETRIO VALOY DE LOS SANTOS</t>
  </si>
  <si>
    <t>ANALISTA DE RECURSOS HUMANOS</t>
  </si>
  <si>
    <t>DEPTO. JURÍDICO, SEDE</t>
  </si>
  <si>
    <t>KATIUSCA MERCEDES VERAS SANABIA</t>
  </si>
  <si>
    <t>YOLANDA ALTAGRACIA OLIVO</t>
  </si>
  <si>
    <t>EST. CLIMATOLÓGICA - SANTIAGO RODRÍGUEZ</t>
  </si>
  <si>
    <t>OBSERV CLIM. SANTIAGO RODRIGUE</t>
  </si>
  <si>
    <t>FELVIN ALEXANDER ALVARADO CROUSSETTE</t>
  </si>
  <si>
    <t>MAXIMILIANO OTAÑEZ MATOS</t>
  </si>
  <si>
    <t>OBSERV. CLIM. SABANA DE LA MAR</t>
  </si>
  <si>
    <t>LEANDRO CAMACHO</t>
  </si>
  <si>
    <t>JAIDY ELIZABETH MORLA CLASE</t>
  </si>
  <si>
    <t>EURIPIDES BOLIVAR LEDESMA VILLA</t>
  </si>
  <si>
    <t>FRANCISCO EMILIANO</t>
  </si>
  <si>
    <t>ENC. DEPTO. ADMINISTRATIVO</t>
  </si>
  <si>
    <t>ENC. DIV. PROCESAM. DE DATOS</t>
  </si>
  <si>
    <t>ENC. EST. MET. AERON. HIGUERO</t>
  </si>
  <si>
    <t>GLADYS EUFEMIA BUTTEN</t>
  </si>
  <si>
    <t>ANALISTA DE CAPACITACION</t>
  </si>
  <si>
    <t>LOURDES CANARIO</t>
  </si>
  <si>
    <t>NIURCA RAMONA CUEVAS MEDINA</t>
  </si>
  <si>
    <t>JACQUELINE FELIX CUEVAS</t>
  </si>
  <si>
    <t>COORDINADORA DE EVENTOS</t>
  </si>
  <si>
    <t>WAGNER CONFESOR LORENZO LORENZO</t>
  </si>
  <si>
    <t>DEPTO. METEOROLOGÍA OPERATIVA, SEDE</t>
  </si>
  <si>
    <t>TEYLOR FERRERAS MELIZ</t>
  </si>
  <si>
    <t>ENC. DEPTO. JURIDICO</t>
  </si>
  <si>
    <t>PATRIA MARISOL ROSARIO SANTANA</t>
  </si>
  <si>
    <t>ENC. DIV. RECOP. DE DATOS</t>
  </si>
  <si>
    <t>EST. CLIMATOLÓGICA - SAN RAFAEL DEL YUMA</t>
  </si>
  <si>
    <t>OBS. CLIMAT. SAN RAFAEL DEL YU</t>
  </si>
  <si>
    <t>EST. CLIMATOLÓGICA - JARABACOA</t>
  </si>
  <si>
    <t>OBSV. CLIM. JARABACOA</t>
  </si>
  <si>
    <t>JUAN CARLOS DE LA ROSA FRIAS</t>
  </si>
  <si>
    <t>ARISLEYDA DE LA CRUZ DONNATORG</t>
  </si>
  <si>
    <t>EMILIA POZO CONTRERAS</t>
  </si>
  <si>
    <t>ENC. SECCION ALMACEN</t>
  </si>
  <si>
    <t>REINALDO ARTILES ROYER</t>
  </si>
  <si>
    <t>ENC.EST.MT.AEROP. PTO. PLATA</t>
  </si>
  <si>
    <t>LUIS ENMANUEL CORONADO LORENZO</t>
  </si>
  <si>
    <t>JESSICA CASTILLO RUMALDO</t>
  </si>
  <si>
    <t>EST. CLIMATOLÓGICA - RESTAURACIÓN</t>
  </si>
  <si>
    <t>OBS. CLIM. DE RESTAURACION</t>
  </si>
  <si>
    <t>XISTA DE LOS SANTOS ECHAVARRIA</t>
  </si>
  <si>
    <t>YEIMI RAMIREZ MORA</t>
  </si>
  <si>
    <t>OBSERV. CLIMAT. DE LA VICTORIA</t>
  </si>
  <si>
    <t>ESMERALDA VALENZUELA VALENZUELA</t>
  </si>
  <si>
    <t>EST. AGROMETEOROLÓGICA - ARROYO LORO</t>
  </si>
  <si>
    <t>OBS. CLIM. EN ARROYO LORO, SAN</t>
  </si>
  <si>
    <t>EST. CLIMATOLÓGICA - TÁBARA ABAJO</t>
  </si>
  <si>
    <t>OBS. CLIM. EN EST. DEL 15 DE A</t>
  </si>
  <si>
    <t>MENSAJERA INTERNA</t>
  </si>
  <si>
    <t>ISAURA VERONICA PEÑA DE LA CRUZ</t>
  </si>
  <si>
    <t>VENECIA MIRELIS MEDINA VICENTE</t>
  </si>
  <si>
    <t>AYUDANTE DE MANTENIMIENTO</t>
  </si>
  <si>
    <t>YEHANNYS NATALIZ CUEVAS</t>
  </si>
  <si>
    <t>CESAR AGUSTO PADILLA MATOS</t>
  </si>
  <si>
    <t>SUPERVISOR DE SEGURIDAD</t>
  </si>
  <si>
    <t>ALEXANDER JAVIER SIERRA CALZADO</t>
  </si>
  <si>
    <t>YESSICA MEDINA PAREDES</t>
  </si>
  <si>
    <t>AUXILIAR DE TRANSPORTACION</t>
  </si>
  <si>
    <t>EST. CLIMATOLÓGICA - SAN JOSÉ DE OCOA</t>
  </si>
  <si>
    <t>LEONARDO LINARES PUELLO</t>
  </si>
  <si>
    <t>MENSAJERO</t>
  </si>
  <si>
    <t>YAHAIRA POLANCO</t>
  </si>
  <si>
    <t>YENNIFER BAUTISTA PIMENTEL</t>
  </si>
  <si>
    <t>DIGITADORA</t>
  </si>
  <si>
    <t xml:space="preserve">OBSERV AGROCLIM. DAJABON </t>
  </si>
  <si>
    <t>EST. CLIMATOLOGICA - RIO SAN JUAN</t>
  </si>
  <si>
    <t>OBS. CLIMAT. RIO SAN JUAN</t>
  </si>
  <si>
    <t>JOANNA CAROLINA TATIS LORA</t>
  </si>
  <si>
    <t>AUXILIAR ADMINISTRATIVO</t>
  </si>
  <si>
    <t>ROSA ELENA LUCIANO TERRERO</t>
  </si>
  <si>
    <t xml:space="preserve"> </t>
  </si>
  <si>
    <t>RUBELQUENIA BAUTISTA LUNA</t>
  </si>
  <si>
    <t>EST. CLIMATOLOGICA - POLO</t>
  </si>
  <si>
    <t xml:space="preserve">MASCULINO </t>
  </si>
  <si>
    <t>EST. CLIMATOLOGICA - CABRAL</t>
  </si>
  <si>
    <t>MIRIAM ALTAGRACIA MATOS</t>
  </si>
  <si>
    <t>ENC. DIV. RADIOSONDEO</t>
  </si>
  <si>
    <t>LAURA ANGELINA BAUTISTA DEL CRISTO</t>
  </si>
  <si>
    <t xml:space="preserve">DIV. TELECOMUNICACIONES </t>
  </si>
  <si>
    <t>ENC. DIV. TELECOMUNICACIONES</t>
  </si>
  <si>
    <t>OBS. CLIMATOLOGICO - POLO</t>
  </si>
  <si>
    <t>OBS. CLIMATOLOGICO - MONTECRISTI</t>
  </si>
  <si>
    <t>OBS. CLIMATOLOGICO DE CABRAL</t>
  </si>
  <si>
    <t>YULEIDY CAROLINA NIVAR CASTILLO</t>
  </si>
  <si>
    <t>WENICA NOELIA HERRERA CUEVAS</t>
  </si>
  <si>
    <t>DEPTO. METEOROLOGIA AERONAUTICA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</si>
  <si>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</si>
  <si>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</si>
  <si>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</si>
  <si>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</si>
  <si>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</si>
  <si>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</si>
  <si>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</si>
  <si>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</si>
  <si>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</si>
  <si>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SEC.ESTACIONES METEOROLÓGICAS AUTOMÁTICAS,SEDE</t>
  </si>
  <si>
    <t>ELIEZER ENMANUEL CORDERO PARDILLA</t>
  </si>
  <si>
    <t>MONICA MARLENE BELLO BENIGNO</t>
  </si>
  <si>
    <t>LUISA NILDA PERDOMO CARRASCO</t>
  </si>
  <si>
    <t>MARIEL GERINELDO BATISTA MATOS</t>
  </si>
  <si>
    <t xml:space="preserve">AUXILIAR ADMINISTRATIVO </t>
  </si>
  <si>
    <t>JUAN FRANCISCO FERRERA SEGURA</t>
  </si>
  <si>
    <t>OBS.CLIMAT. DE ENRIQUILLO</t>
  </si>
  <si>
    <t>EST. CLIMATOLÓGICA - BARAHONA</t>
  </si>
  <si>
    <t>GREGORIX JURGEN CABRERA</t>
  </si>
  <si>
    <t>LEONARDO RAFAEL MARTE CEBALLO</t>
  </si>
  <si>
    <t>OBS. CLIMATOLOGICA RANCHO ARRIBA</t>
  </si>
  <si>
    <t>AYUDANTE DE MANTENIMINETO</t>
  </si>
  <si>
    <t>DEPTO. DE RECURSOS HUMANOS, SEDE</t>
  </si>
  <si>
    <t>DIV. CONTABILIDAD,S EDE</t>
  </si>
  <si>
    <t>EST. CLIMATOLOGICA - RANCHO ARRIBA</t>
  </si>
  <si>
    <t>RAQUEL ARAUJO</t>
  </si>
  <si>
    <t>ENC. DEPTO. CLIMATOLOGIA</t>
  </si>
  <si>
    <t>KATHRYN HIROSHIMA MENDOZA CASTRO</t>
  </si>
  <si>
    <t>AUXILIAR ADMINISTRATIVO i</t>
  </si>
  <si>
    <t>ENC. DIV. EVALUACION DE BANDAS</t>
  </si>
  <si>
    <t>ENC. DIV. PLANIFICACION Y DESARROLLO</t>
  </si>
  <si>
    <t>EST. CLIMATOLÓGICA -  PADRE LAS CASAS</t>
  </si>
  <si>
    <t>EST. CLIMATOLÓGICA -ALTAMIRA</t>
  </si>
  <si>
    <t>OBS.CLIMAT. PADRE LAS CASA</t>
  </si>
  <si>
    <t>OBSERV. CLIM. ALTAMIRA</t>
  </si>
  <si>
    <t>ENC. DIV. CLIMATOLOGIA APLICADA</t>
  </si>
  <si>
    <t>ENC. DIV. ESTADISTICAS CLIMATOLOGICA</t>
  </si>
  <si>
    <t>ENC. DEPTO APOYO METEOROLOGICO</t>
  </si>
  <si>
    <t>ENC. OFIC. LIBRE ACCESO A LA INFORMACION</t>
  </si>
  <si>
    <t>ENC. DEPTO. METEOROLOGIA GENERAL</t>
  </si>
  <si>
    <t>ENC. ARCHIVO Y CORRESPONDENCIA</t>
  </si>
  <si>
    <t>ENC. DEPTO. DE RECURSOS HUMANOS</t>
  </si>
  <si>
    <t>ENC. EST. MET. AEROP. PUNTA CANA</t>
  </si>
  <si>
    <t>TEC. PRONOST. METEOROLOGICO</t>
  </si>
  <si>
    <t>ENC. INTERINO DIV. DE PRONOSTICO</t>
  </si>
  <si>
    <t>ANALISTA DESARROLLO ORGANIZACIONAL</t>
  </si>
  <si>
    <t xml:space="preserve">AMADEO CASTILLO </t>
  </si>
  <si>
    <t xml:space="preserve">AYUDANTE DE MANTENIMIENTO </t>
  </si>
  <si>
    <t xml:space="preserve">DOMINGA ROA </t>
  </si>
  <si>
    <t>MARTHA ELIZABETTH MONTERO ANDUJAR</t>
  </si>
  <si>
    <t>EMANIEL PIE PROFETA</t>
  </si>
  <si>
    <t>JOAN MANUEL CASTILLO SÁNCHEZ</t>
  </si>
  <si>
    <t>ROBERT LUCIANO ENCARNACIÓN</t>
  </si>
  <si>
    <t>RAFAEL SÁNCHEZ CAPELLÁN</t>
  </si>
  <si>
    <t>VICTOR MANUEL PÉREZ</t>
  </si>
  <si>
    <t>NORMA ALCÁNTARA VALENZUELA</t>
  </si>
  <si>
    <t>RAFAEL ERNESTO MÉNDEZ</t>
  </si>
  <si>
    <t>LUISA ALVANIA SENA MÉNDEZ</t>
  </si>
  <si>
    <t>FELIPE GERARDO MEDINA SÁNCHEZ</t>
  </si>
  <si>
    <t>FELICIA ELENA MARTÍNEZ MARTÍNEZ</t>
  </si>
  <si>
    <t>PEDRO ENRIQUE FERMÍN MALDONADO</t>
  </si>
  <si>
    <t>JONNATHAN FRANCISCO FELIZ MARTÍNEZ</t>
  </si>
  <si>
    <t>YOKASTA MEJÍA DÍAZ</t>
  </si>
  <si>
    <t>ESMEYRA NATALIA BURGOS RODRÍGUEZ</t>
  </si>
  <si>
    <t>AGUSTINA MOJÍCA</t>
  </si>
  <si>
    <t>LORENA ELIZABETH SOTO ENCARNACIÓN</t>
  </si>
  <si>
    <t>BENITO ARCADIO BERIHUETE JIMÉNEZ</t>
  </si>
  <si>
    <t xml:space="preserve">NORMA LIDIA MUÑOZ CONCEPCIÓN </t>
  </si>
  <si>
    <t>SULEYKA ALTAGRACIA GONZÁLEZ PICHARDO</t>
  </si>
  <si>
    <t>FRANCISCA ESPAÑA RODRÍGUEZ HERNÁNDEZ</t>
  </si>
  <si>
    <t>LEONILDA VIRGINIA JIMÉNEZ HERNÁNDEZ</t>
  </si>
  <si>
    <t>JOSELINA ELIZABETH NEPOMUCENO SÁNCHEZ</t>
  </si>
  <si>
    <t>ANGEL DE JESÚS FROMETA</t>
  </si>
  <si>
    <t>BENITO DE JESÚS FERNÁNDEZ</t>
  </si>
  <si>
    <t>SAMUEL ROSARIO GUZMÁN</t>
  </si>
  <si>
    <t>ROSA INÉS VICTORIO ROJAS</t>
  </si>
  <si>
    <t>ARELYS MARGARITA CORCINO DÍAZ</t>
  </si>
  <si>
    <t>ALFREDO ENRIQUE GABINO SAUNDERS RICHARSÓN</t>
  </si>
  <si>
    <t>YAJAIRA MERCEDES BENCOSME AMÉZQUITA</t>
  </si>
  <si>
    <t>DORIS ALTAGRACIA CÁCERES ROSARIO</t>
  </si>
  <si>
    <t>MASSIEL RODRÍGUEZ TRINIDAD</t>
  </si>
  <si>
    <t>TOMAS VIDAL RODRÍGUEZ HOLGUÍN</t>
  </si>
  <si>
    <t>CRISTOBALINA DE JESÚS HERNÁNDEZ CRUZ</t>
  </si>
  <si>
    <t>INGRID VANESSA GÓMEZ INFANTE</t>
  </si>
  <si>
    <t>LUÍS ALBERTO GARCÍA</t>
  </si>
  <si>
    <t>ALIDA VIRTUDES MERCEDES GARCÍA</t>
  </si>
  <si>
    <t>ADALGISA ISABEL VARGAS VÁSQUEZ</t>
  </si>
  <si>
    <t>VIRTUDES JIMÉNEZ MINYETI</t>
  </si>
  <si>
    <t>JISSETTE MARÍA SANTOS LÓPEZ</t>
  </si>
  <si>
    <t>FELICIA DE JESÚS VALDEZ</t>
  </si>
  <si>
    <t>VARIELY CHANEL FERNÁNDEZ JIMÉNEZ</t>
  </si>
  <si>
    <t>YUDELKYS MARÍA MERCEDES REYES</t>
  </si>
  <si>
    <t>JORGE LUÍS HERRERA PANIAGUA</t>
  </si>
  <si>
    <t>JUAN ERNESTO DE LA ROSA JIMÉNEZ</t>
  </si>
  <si>
    <t>MARÍA MIGUELINA MONCIÓN HIDALGO</t>
  </si>
  <si>
    <t>RADHAMÉS DE LOS SANTOS CASTILLO</t>
  </si>
  <si>
    <t>NELSON DARIO RODRÍGUEZ PÉREZ</t>
  </si>
  <si>
    <t>GLADYS JIMÉNEZ MINYETTY</t>
  </si>
  <si>
    <t>ROSANNA REINOSO RAMÍREZ</t>
  </si>
  <si>
    <t>AMABLE MATEO JIMÉNEZ</t>
  </si>
  <si>
    <t>AMÍN SANTANA</t>
  </si>
  <si>
    <t>CAROL HERNÁNDEZ DE LOS SANTOS</t>
  </si>
  <si>
    <t>DENIA RUÍZ MEDINA</t>
  </si>
  <si>
    <t>LEONCIO ROSA FABIÁN</t>
  </si>
  <si>
    <t>JESÚS SALAS REYES</t>
  </si>
  <si>
    <t>MAILENE RODRÍGUEZ ROSARIO</t>
  </si>
  <si>
    <t>MAGALY MARÍA DELGADO</t>
  </si>
  <si>
    <t>MARIANO HENRÍQUEZ</t>
  </si>
  <si>
    <t>NELSON PEDRO RODRÍGUEZ GENAO</t>
  </si>
  <si>
    <t>SOBEYDA FERRERAS RUÍZ</t>
  </si>
  <si>
    <t>LUÍS GUSTAVO ARIAS RODRÍGUEZ</t>
  </si>
  <si>
    <t>PEDRO RODRIEL JAVIER GÓMEZ</t>
  </si>
  <si>
    <t>JESÚS ALBERTO LUNA HERNÁNDEZ</t>
  </si>
  <si>
    <t>MARÍA CECILIA ALMONTE RAMOS</t>
  </si>
  <si>
    <t>ISABEL ELENA MARIANO VÁSQUEZ</t>
  </si>
  <si>
    <t>CRISTINA DE LOS SANTOS BRAZOBÁN</t>
  </si>
  <si>
    <t>LEIDY LAURA JIMÉNEZ MORA</t>
  </si>
  <si>
    <t>RAFAELINA ENCARNACIÓN FAMILIA</t>
  </si>
  <si>
    <t>PEDRO ANTONIO MATEO RAMÍREZ</t>
  </si>
  <si>
    <t>EDGAR JOSÉ ACOSTA</t>
  </si>
  <si>
    <t>EDUARDO BRITO PÉREZ</t>
  </si>
  <si>
    <t>BASILIO SÁNCHEZ CARMONA</t>
  </si>
  <si>
    <t>ELVIO ANDRÉS BATISTA FERRERAS</t>
  </si>
  <si>
    <t>FRANCISCO CAPELLÁN CORDERO</t>
  </si>
  <si>
    <t>ELADIO ANTONIO SANTOS FRÍAS</t>
  </si>
  <si>
    <t>RAMÓN EMILIANO TIBURCIO GARCÍA</t>
  </si>
  <si>
    <t>VICTOR JUAN MÉNDEZ GARCÍA</t>
  </si>
  <si>
    <t>ORLANDO SEVERINO MEJÍA</t>
  </si>
  <si>
    <t>ADDERLYN ANDRÉS BATISTA ROMANO</t>
  </si>
  <si>
    <t>ALEJANDRO JOSÉ LUÍS SUAREZ</t>
  </si>
  <si>
    <t>JUAN EVANGELISTA GUILLÉN MORENO</t>
  </si>
  <si>
    <t>JUAN CARLOS DE LA ROSA FERNÁNDEZ</t>
  </si>
  <si>
    <t>JACQUELINE DE LAS M ESTÉVEZ CEBALLOS</t>
  </si>
  <si>
    <t>YOLANDA YOHANNA CABRERA CALDERÓN</t>
  </si>
  <si>
    <t>MIGUEL ELÍAS CRISTO REYES</t>
  </si>
  <si>
    <t>LEONCIO DUARTE GARCÍA</t>
  </si>
  <si>
    <t>FRANCISCO RAFAEL RODRÍGUEZ BRITO</t>
  </si>
  <si>
    <t>CARLIXTA PAULINO GARCÍA</t>
  </si>
  <si>
    <t>ROBINSÓN ESPINAL GARCÍA</t>
  </si>
  <si>
    <t>JAZMÍN MIRURGIA DE LEÓN RAMÍREZ</t>
  </si>
  <si>
    <t xml:space="preserve">MARQUIS ARISMENDY DURÁN </t>
  </si>
  <si>
    <t>SARA ESTHER MOTA GARCÍA</t>
  </si>
  <si>
    <t>BRANDO ENRIQUE DÍAZ VALLEJO</t>
  </si>
  <si>
    <t>FRANCISCO FERMÍN HOLGUÍN CASTILLO</t>
  </si>
  <si>
    <t>JOSÉ DANILO VASQUEZ ORTÍZ</t>
  </si>
  <si>
    <t>JUANA ALTAGRACIA SILLÉ PUELLO</t>
  </si>
  <si>
    <t>VERONICA MEJÍA MONTERO</t>
  </si>
  <si>
    <t xml:space="preserve">VANESSA MARGARITA DÍAZ DELGADILLO  </t>
  </si>
  <si>
    <t>MARÍA ALTAGRACIA ZABALA MERÁN</t>
  </si>
  <si>
    <t>CARIDAD DE LOS ÁNGELES HERNÁNDEZ CRUZ</t>
  </si>
  <si>
    <t>SONIA MARGARITA RUÍZ DIONICIO</t>
  </si>
  <si>
    <t>CECILIA DEL CARMÉN VILONIA HOLGUÍN</t>
  </si>
  <si>
    <t>ANDRÉS MIGUEL CAMPUSANO LASOSE</t>
  </si>
  <si>
    <t>REINA DE LOS ÁNGELES DE LOS SANTOS FÉLIX</t>
  </si>
  <si>
    <t>CARMÉN YNÉS FERNÁNDEZ REYES</t>
  </si>
  <si>
    <t>CARMÉN DELIA CRUZ RODRÍGUEZ</t>
  </si>
  <si>
    <t>CARMÉN NURYS GALVAN ARIAS</t>
  </si>
  <si>
    <t>RAMONA DEL CARMÉN TEJADA</t>
  </si>
  <si>
    <t>DORIS DEL CARMÉN RAMOS PAULINO</t>
  </si>
  <si>
    <t>OBS. CLIM. GASPAR HERNÁNDEZ</t>
  </si>
  <si>
    <t>ROSA ISABEL HERNÁNDEZ MARINE</t>
  </si>
  <si>
    <t>ROBIN VLADIMIR RODRÍGUEZMÁRMOL</t>
  </si>
  <si>
    <t>RAFY BELTRE GARCÍA</t>
  </si>
  <si>
    <t>LLERY ANTONIO RODRÍGUEZ MÁRMOL</t>
  </si>
  <si>
    <t>SADDAN PELAYO FONT-FRÍAS MONTERO</t>
  </si>
  <si>
    <t>MARTÍN ANTONIO MATA ROQUE</t>
  </si>
  <si>
    <t>IVANNA GABRIELA TIBURCIO MARTÍNEZ</t>
  </si>
  <si>
    <t>MARTÍN YNFANTE DÍAZ</t>
  </si>
  <si>
    <t>GERSON MAURI MARTÍNEZ CASTILLO</t>
  </si>
  <si>
    <t>ARFIDA VERNARDITA BERIHUETE JIMÉNEZ</t>
  </si>
  <si>
    <t>DOMINGA ALTAGRACIA CARRASCO JIMÉNEZ</t>
  </si>
  <si>
    <t>EDWAR SATURRIA JIMÉNEZ</t>
  </si>
  <si>
    <t>KENIA JOSEFINA PÉREZ BRITO</t>
  </si>
  <si>
    <t>ROBERT ANDRICKSON PÉREZ JIMÉNEZ</t>
  </si>
  <si>
    <t>EDWIN MIGUEL PÉREZ JIMÉNEZ</t>
  </si>
  <si>
    <t>ANDERSON MANUEL PÉREZ NOVAS</t>
  </si>
  <si>
    <t>ERIC MELQUIADES PÉREZ JIMÉNEZ</t>
  </si>
  <si>
    <t>ELIS AURORA PÉREZ PAREDES</t>
  </si>
  <si>
    <t>EMELYN MERCEDES MERCEDES PÉREZ</t>
  </si>
  <si>
    <t>JOSÉ MANUEL MEDINA HIDALGO</t>
  </si>
  <si>
    <t>MANUEL DOMINICO JOSÉ VOLQUEZ</t>
  </si>
  <si>
    <t>JOSÉ BATISTA RUÍZ</t>
  </si>
  <si>
    <t>OBSERV CLIM. SAN JOSÉ DE OCOA</t>
  </si>
  <si>
    <t>TOMASA ALTAGRACIA A. ADAMS GONZÁLEZ DE MALDONADO</t>
  </si>
  <si>
    <t>SOLANGEL YOKASTA GONZÁLEZ ESPIRITUSANTO</t>
  </si>
  <si>
    <t>JAMIL DE JESÚS GONZÁLEZ MEDINA</t>
  </si>
  <si>
    <t>DELVI DANIEL GUZMÁN CRUZ</t>
  </si>
  <si>
    <t>MIGUELINA EMILIA  GUZMÁN VELAZQUEZ</t>
  </si>
  <si>
    <t>OSVALDO RAFAEL  GUZMÁN CRUZ</t>
  </si>
  <si>
    <t>CLAUDIO MARTÍNEZ JIMINIÁN</t>
  </si>
  <si>
    <t>YASSER ALEJANDRO GALÁN MARIANO</t>
  </si>
  <si>
    <t>MODESTA PEÑA BENJAMÍN</t>
  </si>
  <si>
    <t>RAMÓN EMILIO VARGAS PÉREZ</t>
  </si>
  <si>
    <t>RAMÓN FRANCISCO MONTALVO MOTA</t>
  </si>
  <si>
    <t>MICHAEL JUNIOR DÍAZ ROSARIO</t>
  </si>
  <si>
    <t>CAMIL ESPINOSA RUÍZ</t>
  </si>
  <si>
    <t>MARÍA OZORIA ZARZUELA</t>
  </si>
  <si>
    <t>MARÍA ALTAGRACIA SANTOS RECAREY</t>
  </si>
  <si>
    <t>MARÍA JOSEFINA POOL CASTILLO</t>
  </si>
  <si>
    <t>ANGEL MARÍA MARTÍNEZ PÉREZ</t>
  </si>
  <si>
    <t>GLORIA MARÍA BIENVENIDA CEBALLOS GÓMEZ</t>
  </si>
  <si>
    <t>CARMÉN MARÍA HEREDIA MOTA</t>
  </si>
  <si>
    <t>MARÍA MAGDALENA ENCARNACIÓN GUERRERO</t>
  </si>
  <si>
    <t>MARGARITA MARÍA DEPRATS BELTRÉ</t>
  </si>
  <si>
    <t>ALBERTO ISAAC RODRÍGUEZ MARIANO</t>
  </si>
  <si>
    <t>MOISES URBAEZ RODRÍGUEZ</t>
  </si>
  <si>
    <t>JUAN RAFAEL RODRÍGUEZ FRIAS</t>
  </si>
  <si>
    <t>PATRICIA MERCEDES RODRÍGUEZ ABREU</t>
  </si>
  <si>
    <t>SORANYI ESTHER RODRÍGUEZ JOSÉ</t>
  </si>
  <si>
    <t>FELIX MANUEL RODRÍGUEZ HERNÁNDEZ</t>
  </si>
  <si>
    <t>CARLA RAMONA MORALES GALVÁN</t>
  </si>
  <si>
    <t>DAMARIS MERCEDES SÁNCHEZ</t>
  </si>
  <si>
    <t>HERIBERTO ANTONIO FABIÁN ESPINAL</t>
  </si>
  <si>
    <t>CRISTOPHER EMILIO FLORIÁN LIRIANO</t>
  </si>
  <si>
    <t>JESÚS BERNARDO BELTRÉ GARCÍA</t>
  </si>
  <si>
    <t>WAGNER ENMANUEL RIVERA ESTÉVEZ</t>
  </si>
  <si>
    <t>RAFAELA JOCELYN CONCEPCIÓN PERALTA</t>
  </si>
  <si>
    <t>RONALD EVELIO DE LEÓN MEJÍA</t>
  </si>
  <si>
    <t>JOSEFINA ALTAGRACIA FROMETA DE LEÓN</t>
  </si>
  <si>
    <t>ISLANDRI LAURENY BÁEZ NIVAR</t>
  </si>
  <si>
    <t>DAILYS SARAY BÁEZ RODRÍGUEZ</t>
  </si>
  <si>
    <t>JOVANNY RINCÓN TORRES</t>
  </si>
  <si>
    <t>FRANKLIN JOSÉ GÓMEZ DE LA ROSA</t>
  </si>
  <si>
    <t>JULIANA GÓMEZ POLANCO</t>
  </si>
  <si>
    <t>ROSA HILDA MÉNDEZ ROSSO</t>
  </si>
  <si>
    <t>ANTHONY ESMIKI SANTANA NÚÑEZ</t>
  </si>
  <si>
    <t>PEDRO ANTONIO CAMILO NÚÑEZ</t>
  </si>
  <si>
    <t>NILDA VALERIO NÚÑEZ</t>
  </si>
  <si>
    <t>DIGNA EMPERATRIZ FERMÍN MALDONADO</t>
  </si>
  <si>
    <t>FERMÍN CORONADO FERNÁNDEZ</t>
  </si>
  <si>
    <t>PANTALEÓN HENRÍQUEZ ARIAS</t>
  </si>
  <si>
    <t>JESÚS CASTOR NOBAS DEL ROSARIO</t>
  </si>
  <si>
    <t>GÉNESIS CAROLAY CAMARENA</t>
  </si>
  <si>
    <t>GÉNESIS MONICA DE LA CRUZ RODRÍGUEZ</t>
  </si>
  <si>
    <t>MANUEL DE JESÚS HINOJOSA BRIOSO</t>
  </si>
  <si>
    <t>NISELDA DEL CARMÉN DE JESÚS ESTRELLA DE PICHARDO</t>
  </si>
  <si>
    <t>ROBÍN MEDRANO</t>
  </si>
  <si>
    <t>VICTOR EDUARDO MARTÍNEZ HERNÁNDEZ</t>
  </si>
  <si>
    <t>LUCÍA LÓPEZ UREÑA</t>
  </si>
  <si>
    <t>VICTOR DAVID CHACÓN CEBALLOS</t>
  </si>
  <si>
    <t>ANALISTA DE GESTIÓN DE CALIDAD</t>
  </si>
  <si>
    <t xml:space="preserve">ENC. DIVISIÓN INST. METEOROLOGICOS </t>
  </si>
  <si>
    <t>DIVISIÓN DE GESTIÓN DE RIEGO</t>
  </si>
  <si>
    <t>METEORÓLOGO SUPERIOR</t>
  </si>
  <si>
    <t>METEORÓLOGO INTERMEDIO</t>
  </si>
  <si>
    <t>MARCIA ANTONIA CÉSPEDES VÁ SQUEZ</t>
  </si>
  <si>
    <t>ANTONIO LUÍS TEZANOS DAMIRÓN</t>
  </si>
  <si>
    <t>JORGE CALDERÓN COLÓN</t>
  </si>
  <si>
    <t>TÉCN METEOROLOGICO INTERMEDIO</t>
  </si>
  <si>
    <t>TÉCNICO METEOROLOGICO INICIAL</t>
  </si>
  <si>
    <t>TÉCNICO EN COMPRAS</t>
  </si>
  <si>
    <t>SOPORTE TÉCNICO</t>
  </si>
  <si>
    <t>TÉCNICO ELECTRONICO</t>
  </si>
  <si>
    <t>TÉCNICO EN REFRIGERACION</t>
  </si>
  <si>
    <t>TÉCNICO METEOROLOGICO SUPERIOR</t>
  </si>
  <si>
    <t>TÉCN. METEOROLOGICO SUPERIOR</t>
  </si>
  <si>
    <t>TÉCN. METEOROLOGICO INTERMEDIO</t>
  </si>
  <si>
    <t>DEPTO. TÉCNOLOGÍA, SEDE</t>
  </si>
  <si>
    <t>ENC. DEP. DE TECNOLOGÍA</t>
  </si>
  <si>
    <t>CARMEN CECILIA GÓMEZ DE ENCARNACIÓN</t>
  </si>
  <si>
    <t>ANDRY STWARD EMILIANO COSMA</t>
  </si>
  <si>
    <t>RAMÓN EMILIO HERNÁNDEZ HIDALGO</t>
  </si>
  <si>
    <t>ENCARGADA SECCION DE PRESUPUESTO</t>
  </si>
  <si>
    <t>RAYNELDA JOSEFINA FERNÁNDEZ FELIX</t>
  </si>
  <si>
    <t>CARMÉN PAULINA URBAEZ NÚÑEZ</t>
  </si>
  <si>
    <t>DIONYS ANTONIO OGANDO MARTÍNEZ</t>
  </si>
  <si>
    <t>LUIS ANTONIO O RIVERA</t>
  </si>
  <si>
    <t>EPIFANIO VELASQUEZ</t>
  </si>
  <si>
    <t>FREYLIX MIGUEL FLORENTINO MONTERO</t>
  </si>
  <si>
    <t>LUZ ELINANET POLANCO</t>
  </si>
  <si>
    <t>ENC. EST. SONOPTICA SABANA DE LA MAR</t>
  </si>
  <si>
    <t xml:space="preserve">JOSE SALVADOR OVALLE </t>
  </si>
  <si>
    <t>OBSERV AGROCLIM. VILLA GONZALEZ</t>
  </si>
  <si>
    <t>EST. AGROMETEOROLÓGICA - VILLA GONZALEZ</t>
  </si>
  <si>
    <t>MELANY MARIA BRITO</t>
  </si>
  <si>
    <t>DIEGO JOSE LINARES MEJIA</t>
  </si>
  <si>
    <t>DIGITADORO</t>
  </si>
  <si>
    <t>INGRID CLARIBEL GOMEZ</t>
  </si>
  <si>
    <t>PAOLA MERCEDES PÉREZ</t>
  </si>
  <si>
    <t>ANA FIORDALISA SANCHEZ MATOS</t>
  </si>
  <si>
    <t>YONORIS PUJOLS MELLA</t>
  </si>
  <si>
    <t>MARCOS JOSE VARGAS MORILLO</t>
  </si>
  <si>
    <t>BRENNY ROSMERY MARTINEZ</t>
  </si>
  <si>
    <t>EST. CLIMATOLÓGICA - VILLA ALTAGRACIA</t>
  </si>
  <si>
    <t>EST. CLIMATOLÓGICA - AZUA</t>
  </si>
  <si>
    <t>OBSERV CLIM. VILLA ALTAGRACIA</t>
  </si>
  <si>
    <t>OBSERV CLIM. SANTIAGO RODRIGUEAZUA</t>
  </si>
  <si>
    <t>ALEXANDRA ELIZABETH PIÑA SILLE</t>
  </si>
  <si>
    <t xml:space="preserve">WILLYS MIGUEL FELIZ MARIANO </t>
  </si>
  <si>
    <t xml:space="preserve">CARMEN ARELIS GARCIA SERRANO </t>
  </si>
  <si>
    <t xml:space="preserve">CLAUDETTE MARIA MARTINEZ </t>
  </si>
  <si>
    <t xml:space="preserve">ANGELA DIVINA SENA </t>
  </si>
  <si>
    <t xml:space="preserve">TEC. EN CONTABILIDAD </t>
  </si>
  <si>
    <t>ASHLEY STACEY ROMAN MONTERO</t>
  </si>
  <si>
    <t xml:space="preserve">FIJO </t>
  </si>
  <si>
    <t xml:space="preserve">ORIEL NUÑEZ BENCOSME </t>
  </si>
  <si>
    <t xml:space="preserve">JAVIER TOMAS PERALTA SILVERIO </t>
  </si>
  <si>
    <t>ESTEFANY ROSA ALTAGRACIA</t>
  </si>
  <si>
    <t xml:space="preserve">LUIS DAVID PAREDES RUBIO </t>
  </si>
  <si>
    <t>KEILY MARY PICHARDO MONTAÑO</t>
  </si>
  <si>
    <t>AUXILIAR I</t>
  </si>
  <si>
    <t>NÓMINA DE EMPLEADOS FIJOS: CORRESPONDIENTE AL MES DE 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</si>
</sst>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#,##0.00\ _€;[Red]#,##0.00\ _€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1" xfId="0" applyFont="1" applyFill="1" applyBorder="1"/>
    <xf numFmtId="0" fontId="2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/>
    <xf numFmtId="166" fontId="2" fillId="0" borderId="0" xfId="0" applyNumberFormat="1" applyFont="1"/>
    <xf numFmtId="166" fontId="6" fillId="0" borderId="1" xfId="1" applyNumberFormat="1" applyFont="1" applyFill="1" applyBorder="1" applyAlignment="1"/>
    <xf numFmtId="166" fontId="6" fillId="0" borderId="1" xfId="1" applyNumberFormat="1" applyFont="1" applyFill="1" applyBorder="1" applyAlignment="1">
      <alignment horizontal="right"/>
    </xf>
    <xf numFmtId="166" fontId="2" fillId="0" borderId="0" xfId="0" applyNumberFormat="1" applyFont="1" applyFill="1"/>
    <xf numFmtId="166" fontId="6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/>
    <xf numFmtId="164" fontId="2" fillId="0" borderId="0" xfId="1" applyFont="1"/>
    <xf numFmtId="164" fontId="2" fillId="0" borderId="0" xfId="1" applyFont="1" applyFill="1" applyAlignment="1">
      <alignment horizontal="left"/>
    </xf>
    <xf numFmtId="164" fontId="0" fillId="0" borderId="0" xfId="1" applyFont="1" applyFill="1" applyAlignment="1">
      <alignment horizontal="left"/>
    </xf>
    <xf numFmtId="0" fontId="2" fillId="0" borderId="5" xfId="0" applyFont="1" applyFill="1" applyBorder="1"/>
    <xf numFmtId="0" fontId="2" fillId="0" borderId="0" xfId="0" applyFont="1" applyFill="1" applyBorder="1"/>
    <xf numFmtId="166" fontId="6" fillId="0" borderId="2" xfId="1" applyNumberFormat="1" applyFont="1" applyFill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166" fontId="2" fillId="0" borderId="0" xfId="0" applyNumberFormat="1" applyFont="1" applyFill="1" applyBorder="1"/>
    <xf numFmtId="0" fontId="2" fillId="0" borderId="0" xfId="0" applyFont="1"/>
    <xf numFmtId="0" fontId="2" fillId="0" borderId="0" xfId="0" applyFont="1" applyFill="1" applyAlignment="1">
      <alignment horizontal="right"/>
    </xf>
    <xf numFmtId="49" fontId="8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49" fontId="5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164" fontId="5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4" fontId="2" fillId="0" borderId="0" xfId="1" applyNumberFormat="1" applyFont="1" applyFill="1"/>
    <xf numFmtId="4" fontId="3" fillId="2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/>
    <xf numFmtId="4" fontId="2" fillId="0" borderId="0" xfId="1" applyNumberFormat="1" applyFont="1" applyFill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/>
    <xf numFmtId="4" fontId="5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/>
    <xf numFmtId="4" fontId="2" fillId="0" borderId="4" xfId="1" applyNumberFormat="1" applyFont="1" applyFill="1" applyBorder="1" applyAlignment="1"/>
    <xf numFmtId="4" fontId="2" fillId="0" borderId="0" xfId="1" applyNumberFormat="1" applyFont="1" applyFill="1" applyAlignment="1"/>
    <xf numFmtId="164" fontId="5" fillId="0" borderId="1" xfId="1" applyFont="1" applyFill="1" applyBorder="1" applyAlignment="1">
      <alignment horizontal="right"/>
    </xf>
    <xf numFmtId="49" fontId="2" fillId="0" borderId="1" xfId="0" applyNumberFormat="1" applyFont="1" applyFill="1" applyBorder="1" applyAlignment="1"/>
    <xf numFmtId="164" fontId="5" fillId="0" borderId="1" xfId="1" applyFont="1" applyFill="1" applyBorder="1" applyAlignment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left" wrapText="1"/>
    </xf>
    <xf numFmtId="164" fontId="2" fillId="0" borderId="0" xfId="1" applyFont="1" applyFill="1"/>
    <xf numFmtId="4" fontId="2" fillId="0" borderId="0" xfId="0" applyNumberFormat="1" applyFont="1"/>
    <xf numFmtId="0" fontId="2" fillId="0" borderId="0" xfId="0" applyFont="1" applyFill="1"/>
    <xf numFmtId="49" fontId="2" fillId="0" borderId="2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/>
    </xf>
    <xf numFmtId="4" fontId="2" fillId="0" borderId="2" xfId="1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/>
    <xf numFmtId="166" fontId="6" fillId="0" borderId="5" xfId="1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center" wrapText="1"/>
    </xf>
    <xf numFmtId="0" fontId="2" fillId="0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/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3" xfId="1" applyNumberFormat="1" applyFont="1" applyFill="1" applyBorder="1" applyAlignment="1">
      <alignment wrapText="1"/>
    </xf>
    <xf numFmtId="4" fontId="3" fillId="2" borderId="4" xfId="1" applyNumberFormat="1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29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E1CCF0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3342408</xdr:colOff>
      <xdr:row>3</xdr:row>
      <xdr:rowOff>28037</xdr:rowOff>
    </xdr:from>
    <xdr:to>
      <xdr:col>8</xdr:col>
      <xdr:colOff>17317</xdr:colOff>
      <xdr:row>6</xdr:row>
      <xdr:rowOff>5118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4363" y="495628"/>
          <a:ext cx="5126181" cy="139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Y409"/>
  <sheetViews>
    <sheetView tabSelected="1" topLeftCell="A2" zoomScale="75" zoomScaleNormal="75" zoomScaleSheetLayoutView="55" zoomScalePageLayoutView="80" workbookViewId="0">
      <selection activeCell="C381" sqref="C381"/>
    </sheetView>
  </sheetViews>
  <sheetFormatPr baseColWidth="10" defaultRowHeight="12" x14ac:dyDescent="0.2"/>
  <cols>
    <col min="1" max="1" width="5.42578125" style="3" customWidth="1"/>
    <col min="2" max="2" width="52.5703125" style="3" bestFit="1" customWidth="1"/>
    <col min="3" max="3" width="50.42578125" style="3" customWidth="1"/>
    <col min="4" max="4" width="37" style="3" customWidth="1"/>
    <col min="5" max="5" width="8.5703125" style="3" customWidth="1"/>
    <col min="6" max="6" width="12.140625" style="3" customWidth="1"/>
    <col min="7" max="7" width="9.85546875" style="33" bestFit="1" customWidth="1"/>
    <col min="8" max="8" width="8.85546875" style="33" bestFit="1" customWidth="1"/>
    <col min="9" max="9" width="9.7109375" style="33" customWidth="1"/>
    <col min="10" max="13" width="11.85546875" style="33" customWidth="1"/>
    <col min="14" max="14" width="12.5703125" style="33" customWidth="1"/>
    <col min="15" max="15" width="13.42578125" style="33" customWidth="1"/>
    <col min="16" max="16" width="12.85546875" style="33" customWidth="1"/>
    <col min="17" max="17" width="13.42578125" style="33" customWidth="1"/>
    <col min="18" max="18" width="12" style="9" hidden="1" customWidth="1"/>
    <col min="19" max="19" width="0" style="9" hidden="1" customWidth="1"/>
    <col min="20" max="16384" width="11.42578125" style="1"/>
  </cols>
  <sheetData>
    <row r="1" spans="2:19" x14ac:dyDescent="0.2">
      <c r="B1" s="3">
        <f ca="1">+B:Q</f>
        <v>0</v>
      </c>
    </row>
    <row r="3" spans="2:19" x14ac:dyDescent="0.2">
      <c r="C3" s="3" t="s">
        <v>251</v>
      </c>
    </row>
    <row r="6" spans="2:19" ht="87.75" customHeight="1" x14ac:dyDescent="0.2"/>
    <row r="7" spans="2:19" ht="20.25" customHeight="1" x14ac:dyDescent="0.2">
      <c r="B7" s="59" t="s">
        <v>568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2:19" ht="15.75" customHeight="1" x14ac:dyDescent="0.2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</row>
    <row r="9" spans="2:19" ht="15.75" customHeight="1" x14ac:dyDescent="0.2">
      <c r="B9" s="61" t="s">
        <v>0</v>
      </c>
      <c r="C9" s="61" t="s">
        <v>1</v>
      </c>
      <c r="D9" s="61" t="s">
        <v>2</v>
      </c>
      <c r="E9" s="61" t="s">
        <v>3</v>
      </c>
      <c r="F9" s="61" t="s">
        <v>4</v>
      </c>
      <c r="G9" s="63" t="s">
        <v>5</v>
      </c>
      <c r="H9" s="63" t="s">
        <v>6</v>
      </c>
      <c r="I9" s="63" t="s">
        <v>7</v>
      </c>
      <c r="J9" s="63" t="s">
        <v>8</v>
      </c>
      <c r="K9" s="64"/>
      <c r="L9" s="64"/>
      <c r="M9" s="64"/>
      <c r="N9" s="64"/>
      <c r="O9" s="65" t="s">
        <v>9</v>
      </c>
      <c r="P9" s="65" t="s">
        <v>10</v>
      </c>
      <c r="Q9" s="65" t="s">
        <v>11</v>
      </c>
    </row>
    <row r="10" spans="2:19" ht="17.25" customHeight="1" x14ac:dyDescent="0.2">
      <c r="B10" s="62"/>
      <c r="C10" s="62"/>
      <c r="D10" s="62"/>
      <c r="E10" s="62"/>
      <c r="F10" s="62"/>
      <c r="G10" s="64"/>
      <c r="H10" s="64"/>
      <c r="I10" s="64"/>
      <c r="J10" s="63" t="s">
        <v>0</v>
      </c>
      <c r="K10" s="64"/>
      <c r="L10" s="63" t="s">
        <v>12</v>
      </c>
      <c r="M10" s="64"/>
      <c r="N10" s="64"/>
      <c r="O10" s="66"/>
      <c r="P10" s="66"/>
      <c r="Q10" s="66"/>
    </row>
    <row r="11" spans="2:19" ht="16.5" customHeight="1" x14ac:dyDescent="0.2">
      <c r="B11" s="62"/>
      <c r="C11" s="62"/>
      <c r="D11" s="62"/>
      <c r="E11" s="62"/>
      <c r="F11" s="62"/>
      <c r="G11" s="64"/>
      <c r="H11" s="64"/>
      <c r="I11" s="64"/>
      <c r="J11" s="34" t="s">
        <v>13</v>
      </c>
      <c r="K11" s="34" t="s">
        <v>14</v>
      </c>
      <c r="L11" s="34" t="s">
        <v>14</v>
      </c>
      <c r="M11" s="34" t="s">
        <v>13</v>
      </c>
      <c r="N11" s="34" t="s">
        <v>15</v>
      </c>
      <c r="O11" s="67"/>
      <c r="P11" s="67"/>
      <c r="Q11" s="67"/>
    </row>
    <row r="12" spans="2:19" s="57" customFormat="1" x14ac:dyDescent="0.2">
      <c r="B12" s="7" t="s">
        <v>467</v>
      </c>
      <c r="C12" s="2" t="s">
        <v>16</v>
      </c>
      <c r="D12" s="2" t="s">
        <v>17</v>
      </c>
      <c r="E12" s="2" t="s">
        <v>18</v>
      </c>
      <c r="F12" s="2" t="s">
        <v>19</v>
      </c>
      <c r="G12" s="35">
        <v>235000</v>
      </c>
      <c r="H12" s="36">
        <v>44225.46</v>
      </c>
      <c r="I12" s="35">
        <v>25</v>
      </c>
      <c r="J12" s="35">
        <v>6744.5</v>
      </c>
      <c r="K12" s="36">
        <v>5685.41</v>
      </c>
      <c r="L12" s="36">
        <v>13259.72</v>
      </c>
      <c r="M12" s="35">
        <v>16685</v>
      </c>
      <c r="N12" s="36">
        <v>860.29</v>
      </c>
      <c r="O12" s="35">
        <v>100</v>
      </c>
      <c r="P12" s="36">
        <f>H12+I12+J12+K12+O12</f>
        <v>56780.369999999995</v>
      </c>
      <c r="Q12" s="36">
        <f>G12-P12</f>
        <v>178219.63</v>
      </c>
      <c r="R12" s="10">
        <v>11530.11</v>
      </c>
      <c r="S12" s="11">
        <v>16685</v>
      </c>
    </row>
    <row r="13" spans="2:19" s="57" customFormat="1" x14ac:dyDescent="0.2">
      <c r="B13" s="7" t="s">
        <v>526</v>
      </c>
      <c r="C13" s="2" t="s">
        <v>16</v>
      </c>
      <c r="D13" s="2" t="s">
        <v>81</v>
      </c>
      <c r="E13" s="2" t="s">
        <v>18</v>
      </c>
      <c r="F13" s="2" t="s">
        <v>19</v>
      </c>
      <c r="G13" s="35">
        <v>40000</v>
      </c>
      <c r="H13" s="35">
        <v>0</v>
      </c>
      <c r="I13" s="35">
        <v>25</v>
      </c>
      <c r="J13" s="35">
        <v>1148</v>
      </c>
      <c r="K13" s="35">
        <v>1216</v>
      </c>
      <c r="L13" s="35">
        <v>2836</v>
      </c>
      <c r="M13" s="35">
        <v>2840</v>
      </c>
      <c r="N13" s="35">
        <v>460</v>
      </c>
      <c r="O13" s="36">
        <v>11629.02</v>
      </c>
      <c r="P13" s="36">
        <f>H13+I13+J13+K13+O13</f>
        <v>14018.02</v>
      </c>
      <c r="Q13" s="36">
        <f t="shared" ref="Q13:Q16" si="0">G13-P13</f>
        <v>25981.98</v>
      </c>
      <c r="R13" s="11">
        <v>2836</v>
      </c>
      <c r="S13" s="11">
        <v>2840</v>
      </c>
    </row>
    <row r="14" spans="2:19" s="57" customFormat="1" x14ac:dyDescent="0.2">
      <c r="B14" s="2" t="s">
        <v>347</v>
      </c>
      <c r="C14" s="2" t="s">
        <v>16</v>
      </c>
      <c r="D14" s="2" t="s">
        <v>58</v>
      </c>
      <c r="E14" s="2" t="s">
        <v>18</v>
      </c>
      <c r="F14" s="2" t="s">
        <v>19</v>
      </c>
      <c r="G14" s="35">
        <v>20000</v>
      </c>
      <c r="H14" s="35">
        <v>0</v>
      </c>
      <c r="I14" s="35">
        <v>25</v>
      </c>
      <c r="J14" s="35">
        <v>574</v>
      </c>
      <c r="K14" s="35">
        <v>608</v>
      </c>
      <c r="L14" s="35">
        <v>1418</v>
      </c>
      <c r="M14" s="35">
        <v>1420</v>
      </c>
      <c r="N14" s="35">
        <v>230</v>
      </c>
      <c r="O14" s="35">
        <v>8050.88</v>
      </c>
      <c r="P14" s="36">
        <f t="shared" ref="P14:P16" si="1">H14+I14+J14+K14+O14</f>
        <v>9257.880000000001</v>
      </c>
      <c r="Q14" s="36">
        <f t="shared" si="0"/>
        <v>10742.119999999999</v>
      </c>
      <c r="R14" s="11">
        <v>1276.2</v>
      </c>
      <c r="S14" s="11">
        <v>1278</v>
      </c>
    </row>
    <row r="15" spans="2:19" s="57" customFormat="1" x14ac:dyDescent="0.2">
      <c r="B15" s="7" t="s">
        <v>419</v>
      </c>
      <c r="C15" s="2" t="s">
        <v>20</v>
      </c>
      <c r="D15" s="2" t="s">
        <v>21</v>
      </c>
      <c r="E15" s="2" t="s">
        <v>18</v>
      </c>
      <c r="F15" s="2" t="s">
        <v>22</v>
      </c>
      <c r="G15" s="35">
        <v>170000</v>
      </c>
      <c r="H15" s="36">
        <v>28171.86</v>
      </c>
      <c r="I15" s="35">
        <v>25</v>
      </c>
      <c r="J15" s="35">
        <v>4879</v>
      </c>
      <c r="K15" s="36">
        <v>5168</v>
      </c>
      <c r="L15" s="36">
        <v>12053</v>
      </c>
      <c r="M15" s="35">
        <v>12070</v>
      </c>
      <c r="N15" s="35">
        <v>860.29</v>
      </c>
      <c r="O15" s="35">
        <v>1697.31</v>
      </c>
      <c r="P15" s="36">
        <f t="shared" si="1"/>
        <v>39941.17</v>
      </c>
      <c r="Q15" s="36">
        <f t="shared" si="0"/>
        <v>130058.83</v>
      </c>
      <c r="R15" s="10">
        <v>11344</v>
      </c>
      <c r="S15" s="11">
        <v>11360</v>
      </c>
    </row>
    <row r="16" spans="2:19" s="57" customFormat="1" x14ac:dyDescent="0.2">
      <c r="B16" s="2" t="s">
        <v>420</v>
      </c>
      <c r="C16" s="2" t="s">
        <v>20</v>
      </c>
      <c r="D16" s="2" t="s">
        <v>34</v>
      </c>
      <c r="E16" s="2" t="s">
        <v>18</v>
      </c>
      <c r="F16" s="2" t="s">
        <v>19</v>
      </c>
      <c r="G16" s="35">
        <v>25000</v>
      </c>
      <c r="H16" s="35">
        <v>0</v>
      </c>
      <c r="I16" s="35">
        <v>25</v>
      </c>
      <c r="J16" s="35">
        <v>717.5</v>
      </c>
      <c r="K16" s="35">
        <v>760</v>
      </c>
      <c r="L16" s="35">
        <v>1772.5</v>
      </c>
      <c r="M16" s="35">
        <v>1775</v>
      </c>
      <c r="N16" s="35">
        <v>287.5</v>
      </c>
      <c r="O16" s="35">
        <v>1100</v>
      </c>
      <c r="P16" s="36">
        <f t="shared" si="1"/>
        <v>2602.5</v>
      </c>
      <c r="Q16" s="36">
        <f t="shared" si="0"/>
        <v>22397.5</v>
      </c>
      <c r="R16" s="11">
        <v>1563.35</v>
      </c>
      <c r="S16" s="11">
        <v>1565.55</v>
      </c>
    </row>
    <row r="17" spans="2:19" s="57" customFormat="1" x14ac:dyDescent="0.2">
      <c r="B17" s="4"/>
      <c r="C17" s="4"/>
      <c r="D17" s="4"/>
      <c r="E17" s="4"/>
      <c r="F17" s="4"/>
      <c r="G17" s="37"/>
      <c r="H17" s="38"/>
      <c r="I17" s="38"/>
      <c r="J17" s="38"/>
      <c r="K17" s="38"/>
      <c r="L17" s="38"/>
      <c r="M17" s="38"/>
      <c r="N17" s="38"/>
      <c r="O17" s="38"/>
      <c r="P17" s="36"/>
      <c r="Q17" s="36"/>
      <c r="R17" s="12"/>
      <c r="S17" s="12"/>
    </row>
    <row r="18" spans="2:19" s="57" customFormat="1" x14ac:dyDescent="0.2">
      <c r="B18" s="7" t="s">
        <v>348</v>
      </c>
      <c r="C18" s="2" t="s">
        <v>72</v>
      </c>
      <c r="D18" s="2" t="s">
        <v>515</v>
      </c>
      <c r="E18" s="2" t="s">
        <v>18</v>
      </c>
      <c r="F18" s="2" t="s">
        <v>22</v>
      </c>
      <c r="G18" s="35">
        <v>38000</v>
      </c>
      <c r="H18" s="35">
        <v>160.38</v>
      </c>
      <c r="I18" s="35">
        <v>25</v>
      </c>
      <c r="J18" s="35">
        <v>1090.5999999999999</v>
      </c>
      <c r="K18" s="35">
        <v>1155.2</v>
      </c>
      <c r="L18" s="35">
        <v>2694.2</v>
      </c>
      <c r="M18" s="35">
        <v>2698</v>
      </c>
      <c r="N18" s="35">
        <v>437</v>
      </c>
      <c r="O18" s="35">
        <v>10600.8</v>
      </c>
      <c r="P18" s="36">
        <f t="shared" ref="P18:P22" si="2">H18+I18+J18+K18+O18</f>
        <v>13031.98</v>
      </c>
      <c r="Q18" s="36">
        <f t="shared" ref="Q18:Q22" si="3">G18-P18</f>
        <v>24968.02</v>
      </c>
      <c r="R18" s="11">
        <v>2694.2</v>
      </c>
      <c r="S18" s="11">
        <v>2698</v>
      </c>
    </row>
    <row r="19" spans="2:19" s="57" customFormat="1" x14ac:dyDescent="0.2">
      <c r="B19" s="7" t="s">
        <v>349</v>
      </c>
      <c r="C19" s="2" t="s">
        <v>72</v>
      </c>
      <c r="D19" s="2" t="s">
        <v>516</v>
      </c>
      <c r="E19" s="2" t="s">
        <v>18</v>
      </c>
      <c r="F19" s="2" t="s">
        <v>19</v>
      </c>
      <c r="G19" s="35">
        <v>24000</v>
      </c>
      <c r="H19" s="35">
        <v>0</v>
      </c>
      <c r="I19" s="35">
        <v>25</v>
      </c>
      <c r="J19" s="35">
        <v>688.8</v>
      </c>
      <c r="K19" s="35">
        <v>729.6</v>
      </c>
      <c r="L19" s="35">
        <v>1701.6</v>
      </c>
      <c r="M19" s="35">
        <v>1704</v>
      </c>
      <c r="N19" s="35">
        <v>276</v>
      </c>
      <c r="O19" s="35">
        <v>100</v>
      </c>
      <c r="P19" s="36">
        <f t="shared" si="2"/>
        <v>1543.4</v>
      </c>
      <c r="Q19" s="36">
        <f t="shared" si="3"/>
        <v>22456.6</v>
      </c>
      <c r="R19" s="11">
        <v>1559.8</v>
      </c>
      <c r="S19" s="11">
        <v>1562</v>
      </c>
    </row>
    <row r="20" spans="2:19" s="57" customFormat="1" x14ac:dyDescent="0.2">
      <c r="B20" s="2" t="s">
        <v>199</v>
      </c>
      <c r="C20" s="2" t="s">
        <v>72</v>
      </c>
      <c r="D20" s="2" t="s">
        <v>200</v>
      </c>
      <c r="E20" s="2" t="s">
        <v>18</v>
      </c>
      <c r="F20" s="2" t="s">
        <v>19</v>
      </c>
      <c r="G20" s="35">
        <v>40000</v>
      </c>
      <c r="H20" s="35">
        <v>442.65</v>
      </c>
      <c r="I20" s="35">
        <v>25</v>
      </c>
      <c r="J20" s="35">
        <v>1148</v>
      </c>
      <c r="K20" s="35">
        <v>1216</v>
      </c>
      <c r="L20" s="35">
        <v>2836</v>
      </c>
      <c r="M20" s="35">
        <v>2840</v>
      </c>
      <c r="N20" s="35">
        <v>460</v>
      </c>
      <c r="O20" s="35">
        <v>13276.79</v>
      </c>
      <c r="P20" s="36">
        <f t="shared" si="2"/>
        <v>16108.44</v>
      </c>
      <c r="Q20" s="36">
        <f t="shared" si="3"/>
        <v>23891.559999999998</v>
      </c>
      <c r="R20" s="11">
        <v>2481.5</v>
      </c>
      <c r="S20" s="11">
        <v>2485</v>
      </c>
    </row>
    <row r="21" spans="2:19" s="57" customFormat="1" x14ac:dyDescent="0.2">
      <c r="B21" s="2" t="s">
        <v>351</v>
      </c>
      <c r="C21" s="2" t="s">
        <v>72</v>
      </c>
      <c r="D21" s="2" t="s">
        <v>170</v>
      </c>
      <c r="E21" s="2" t="s">
        <v>18</v>
      </c>
      <c r="F21" s="2" t="s">
        <v>22</v>
      </c>
      <c r="G21" s="35">
        <v>25000</v>
      </c>
      <c r="H21" s="35">
        <v>0</v>
      </c>
      <c r="I21" s="35">
        <v>25</v>
      </c>
      <c r="J21" s="35">
        <v>717.5</v>
      </c>
      <c r="K21" s="35">
        <v>760</v>
      </c>
      <c r="L21" s="35">
        <v>1772.5</v>
      </c>
      <c r="M21" s="35">
        <v>1775</v>
      </c>
      <c r="N21" s="35">
        <v>287.5</v>
      </c>
      <c r="O21" s="36">
        <v>1697.31</v>
      </c>
      <c r="P21" s="36">
        <f t="shared" si="2"/>
        <v>3199.81</v>
      </c>
      <c r="Q21" s="36">
        <f t="shared" si="3"/>
        <v>21800.19</v>
      </c>
      <c r="R21" s="11">
        <v>1701.6</v>
      </c>
      <c r="S21" s="11">
        <v>1704</v>
      </c>
    </row>
    <row r="22" spans="2:19" s="57" customFormat="1" x14ac:dyDescent="0.2">
      <c r="B22" s="2" t="s">
        <v>252</v>
      </c>
      <c r="C22" s="2" t="s">
        <v>72</v>
      </c>
      <c r="D22" s="2" t="s">
        <v>58</v>
      </c>
      <c r="E22" s="2" t="s">
        <v>18</v>
      </c>
      <c r="F22" s="2" t="s">
        <v>19</v>
      </c>
      <c r="G22" s="35">
        <v>22000</v>
      </c>
      <c r="H22" s="35">
        <v>0</v>
      </c>
      <c r="I22" s="35">
        <v>25</v>
      </c>
      <c r="J22" s="35">
        <v>631.4</v>
      </c>
      <c r="K22" s="35">
        <v>668.8</v>
      </c>
      <c r="L22" s="35">
        <v>1559.8</v>
      </c>
      <c r="M22" s="35">
        <v>1562</v>
      </c>
      <c r="N22" s="35">
        <v>253</v>
      </c>
      <c r="O22" s="36">
        <v>2000</v>
      </c>
      <c r="P22" s="36">
        <f t="shared" si="2"/>
        <v>3325.2</v>
      </c>
      <c r="Q22" s="36">
        <f t="shared" si="3"/>
        <v>18674.8</v>
      </c>
      <c r="R22" s="11">
        <v>1418</v>
      </c>
      <c r="S22" s="11">
        <v>1420</v>
      </c>
    </row>
    <row r="23" spans="2:19" s="57" customFormat="1" x14ac:dyDescent="0.2">
      <c r="B23" s="4"/>
      <c r="C23" s="4"/>
      <c r="D23" s="4"/>
      <c r="E23" s="4"/>
      <c r="F23" s="4"/>
      <c r="G23" s="37"/>
      <c r="H23" s="38"/>
      <c r="I23" s="38"/>
      <c r="J23" s="38"/>
      <c r="K23" s="38"/>
      <c r="L23" s="38"/>
      <c r="M23" s="38"/>
      <c r="N23" s="38"/>
      <c r="O23" s="39"/>
      <c r="P23" s="39"/>
      <c r="Q23" s="39"/>
      <c r="R23" s="13"/>
      <c r="S23" s="13"/>
    </row>
    <row r="24" spans="2:19" s="57" customFormat="1" x14ac:dyDescent="0.2">
      <c r="B24" s="27" t="s">
        <v>498</v>
      </c>
      <c r="C24" s="2" t="s">
        <v>180</v>
      </c>
      <c r="D24" s="2" t="s">
        <v>204</v>
      </c>
      <c r="E24" s="2" t="s">
        <v>18</v>
      </c>
      <c r="F24" s="2" t="s">
        <v>22</v>
      </c>
      <c r="G24" s="35">
        <v>67200</v>
      </c>
      <c r="H24" s="35">
        <v>4841.55</v>
      </c>
      <c r="I24" s="35">
        <v>25</v>
      </c>
      <c r="J24" s="35">
        <v>1928.64</v>
      </c>
      <c r="K24" s="35">
        <v>2042.88</v>
      </c>
      <c r="L24" s="35">
        <v>4764.4799999999996</v>
      </c>
      <c r="M24" s="35">
        <v>4771.2</v>
      </c>
      <c r="N24" s="35">
        <v>772.8</v>
      </c>
      <c r="O24" s="36">
        <v>12473.62</v>
      </c>
      <c r="P24" s="36">
        <f t="shared" ref="P24:P34" si="4">H24+I24+J24+K24+O24</f>
        <v>21311.690000000002</v>
      </c>
      <c r="Q24" s="36">
        <f t="shared" ref="Q24:Q34" si="5">G24-P24</f>
        <v>45888.31</v>
      </c>
      <c r="R24" s="11">
        <v>4395.8</v>
      </c>
      <c r="S24" s="11">
        <v>4402</v>
      </c>
    </row>
    <row r="25" spans="2:19" s="57" customFormat="1" x14ac:dyDescent="0.2">
      <c r="B25" s="2" t="s">
        <v>353</v>
      </c>
      <c r="C25" s="2" t="s">
        <v>180</v>
      </c>
      <c r="D25" s="2" t="s">
        <v>34</v>
      </c>
      <c r="E25" s="2" t="s">
        <v>18</v>
      </c>
      <c r="F25" s="2" t="s">
        <v>19</v>
      </c>
      <c r="G25" s="35">
        <v>37000</v>
      </c>
      <c r="H25" s="35">
        <v>0</v>
      </c>
      <c r="I25" s="35">
        <v>25</v>
      </c>
      <c r="J25" s="35">
        <v>1061.9000000000001</v>
      </c>
      <c r="K25" s="35">
        <v>1124.8</v>
      </c>
      <c r="L25" s="35">
        <v>2623.3</v>
      </c>
      <c r="M25" s="35">
        <v>2627</v>
      </c>
      <c r="N25" s="35">
        <v>425.5</v>
      </c>
      <c r="O25" s="36">
        <v>4197.3100000000004</v>
      </c>
      <c r="P25" s="36">
        <f t="shared" si="4"/>
        <v>6409.01</v>
      </c>
      <c r="Q25" s="36">
        <f t="shared" si="5"/>
        <v>30590.989999999998</v>
      </c>
      <c r="R25" s="11">
        <v>2361.31</v>
      </c>
      <c r="S25" s="11">
        <v>2364.64</v>
      </c>
    </row>
    <row r="26" spans="2:19" s="57" customFormat="1" x14ac:dyDescent="0.2">
      <c r="B26" s="4"/>
      <c r="C26" s="4"/>
      <c r="D26" s="4"/>
      <c r="E26" s="4"/>
      <c r="F26" s="4"/>
      <c r="G26" s="37"/>
      <c r="H26" s="38"/>
      <c r="I26" s="38"/>
      <c r="J26" s="38"/>
      <c r="K26" s="38"/>
      <c r="L26" s="38"/>
      <c r="M26" s="38"/>
      <c r="N26" s="38"/>
      <c r="O26" s="39"/>
      <c r="P26" s="36"/>
      <c r="Q26" s="36"/>
      <c r="R26" s="12"/>
      <c r="S26" s="12"/>
    </row>
    <row r="27" spans="2:19" s="57" customFormat="1" ht="11.25" customHeight="1" x14ac:dyDescent="0.2">
      <c r="B27" s="7" t="s">
        <v>352</v>
      </c>
      <c r="C27" s="2" t="s">
        <v>28</v>
      </c>
      <c r="D27" s="2" t="s">
        <v>308</v>
      </c>
      <c r="E27" s="2" t="s">
        <v>18</v>
      </c>
      <c r="F27" s="2" t="s">
        <v>19</v>
      </c>
      <c r="G27" s="35">
        <v>75000</v>
      </c>
      <c r="H27" s="35">
        <v>5670.43</v>
      </c>
      <c r="I27" s="35">
        <v>25</v>
      </c>
      <c r="J27" s="35">
        <v>2152.5</v>
      </c>
      <c r="K27" s="35">
        <v>2280</v>
      </c>
      <c r="L27" s="35">
        <v>5317.5</v>
      </c>
      <c r="M27" s="35">
        <v>5325</v>
      </c>
      <c r="N27" s="35">
        <v>860.29</v>
      </c>
      <c r="O27" s="35">
        <v>3294.62</v>
      </c>
      <c r="P27" s="36">
        <f t="shared" si="4"/>
        <v>13422.55</v>
      </c>
      <c r="Q27" s="36">
        <f t="shared" si="5"/>
        <v>61577.45</v>
      </c>
      <c r="R27" s="11">
        <v>4963</v>
      </c>
      <c r="S27" s="11">
        <v>4970</v>
      </c>
    </row>
    <row r="28" spans="2:19" s="57" customFormat="1" x14ac:dyDescent="0.2">
      <c r="B28" s="28" t="s">
        <v>499</v>
      </c>
      <c r="C28" s="5" t="s">
        <v>289</v>
      </c>
      <c r="D28" s="5" t="s">
        <v>229</v>
      </c>
      <c r="E28" s="2" t="s">
        <v>18</v>
      </c>
      <c r="F28" s="2" t="s">
        <v>19</v>
      </c>
      <c r="G28" s="36">
        <v>17000</v>
      </c>
      <c r="H28" s="36">
        <v>0</v>
      </c>
      <c r="I28" s="36">
        <v>25</v>
      </c>
      <c r="J28" s="36">
        <v>487.9</v>
      </c>
      <c r="K28" s="36">
        <v>516.79999999999995</v>
      </c>
      <c r="L28" s="36">
        <v>1205.3</v>
      </c>
      <c r="M28" s="36">
        <v>1207</v>
      </c>
      <c r="N28" s="36">
        <v>195.5</v>
      </c>
      <c r="O28" s="36">
        <v>4250.3999999999996</v>
      </c>
      <c r="P28" s="36">
        <f t="shared" si="4"/>
        <v>5280.0999999999995</v>
      </c>
      <c r="Q28" s="36">
        <f t="shared" si="5"/>
        <v>11719.900000000001</v>
      </c>
      <c r="R28" s="10">
        <v>1205.3</v>
      </c>
      <c r="S28" s="10">
        <v>1207</v>
      </c>
    </row>
    <row r="29" spans="2:19" s="57" customFormat="1" x14ac:dyDescent="0.2">
      <c r="B29" s="28" t="s">
        <v>285</v>
      </c>
      <c r="C29" s="5" t="s">
        <v>289</v>
      </c>
      <c r="D29" s="5" t="s">
        <v>179</v>
      </c>
      <c r="E29" s="2" t="s">
        <v>18</v>
      </c>
      <c r="F29" s="2" t="s">
        <v>22</v>
      </c>
      <c r="G29" s="36">
        <v>45000</v>
      </c>
      <c r="H29" s="36">
        <v>1148.33</v>
      </c>
      <c r="I29" s="36">
        <v>25</v>
      </c>
      <c r="J29" s="36">
        <v>1291.5</v>
      </c>
      <c r="K29" s="36">
        <v>1368</v>
      </c>
      <c r="L29" s="36">
        <v>3190.5</v>
      </c>
      <c r="M29" s="36">
        <v>3195</v>
      </c>
      <c r="N29" s="36">
        <v>517.5</v>
      </c>
      <c r="O29" s="36">
        <v>100</v>
      </c>
      <c r="P29" s="36">
        <f t="shared" si="4"/>
        <v>3932.83</v>
      </c>
      <c r="Q29" s="36">
        <f t="shared" si="5"/>
        <v>41067.17</v>
      </c>
      <c r="R29" s="10">
        <v>3190.5</v>
      </c>
      <c r="S29" s="10">
        <v>3195</v>
      </c>
    </row>
    <row r="30" spans="2:19" s="57" customFormat="1" x14ac:dyDescent="0.2">
      <c r="B30" s="2" t="s">
        <v>357</v>
      </c>
      <c r="C30" s="2" t="s">
        <v>28</v>
      </c>
      <c r="D30" s="2" t="s">
        <v>58</v>
      </c>
      <c r="E30" s="2" t="s">
        <v>18</v>
      </c>
      <c r="F30" s="2" t="s">
        <v>19</v>
      </c>
      <c r="G30" s="35">
        <v>23000</v>
      </c>
      <c r="H30" s="35">
        <v>0</v>
      </c>
      <c r="I30" s="35">
        <v>25</v>
      </c>
      <c r="J30" s="35">
        <v>660.1</v>
      </c>
      <c r="K30" s="35">
        <v>699.2</v>
      </c>
      <c r="L30" s="35">
        <v>1630.7</v>
      </c>
      <c r="M30" s="35">
        <v>1633</v>
      </c>
      <c r="N30" s="35">
        <v>264.5</v>
      </c>
      <c r="O30" s="36">
        <v>13089.31</v>
      </c>
      <c r="P30" s="36">
        <f t="shared" si="4"/>
        <v>14473.61</v>
      </c>
      <c r="Q30" s="36">
        <f t="shared" si="5"/>
        <v>8526.39</v>
      </c>
      <c r="R30" s="11">
        <v>1418</v>
      </c>
      <c r="S30" s="11">
        <v>1420</v>
      </c>
    </row>
    <row r="31" spans="2:19" s="57" customFormat="1" ht="14.25" customHeight="1" x14ac:dyDescent="0.2">
      <c r="B31" s="2" t="s">
        <v>231</v>
      </c>
      <c r="C31" s="2" t="s">
        <v>28</v>
      </c>
      <c r="D31" s="2" t="s">
        <v>58</v>
      </c>
      <c r="E31" s="2" t="s">
        <v>18</v>
      </c>
      <c r="F31" s="2" t="s">
        <v>19</v>
      </c>
      <c r="G31" s="35">
        <v>23000</v>
      </c>
      <c r="H31" s="35">
        <v>0</v>
      </c>
      <c r="I31" s="35">
        <v>25</v>
      </c>
      <c r="J31" s="35">
        <v>660.1</v>
      </c>
      <c r="K31" s="35">
        <v>699.2</v>
      </c>
      <c r="L31" s="35">
        <v>1630.7</v>
      </c>
      <c r="M31" s="35">
        <v>1633</v>
      </c>
      <c r="N31" s="35">
        <v>264.5</v>
      </c>
      <c r="O31" s="35">
        <v>3194</v>
      </c>
      <c r="P31" s="36">
        <f t="shared" si="4"/>
        <v>4578.3</v>
      </c>
      <c r="Q31" s="36">
        <f t="shared" si="5"/>
        <v>18421.7</v>
      </c>
      <c r="R31" s="11">
        <v>1418</v>
      </c>
      <c r="S31" s="11">
        <v>1420</v>
      </c>
    </row>
    <row r="32" spans="2:19" s="57" customFormat="1" x14ac:dyDescent="0.2">
      <c r="B32" s="2" t="s">
        <v>354</v>
      </c>
      <c r="C32" s="2" t="s">
        <v>28</v>
      </c>
      <c r="D32" s="2" t="s">
        <v>179</v>
      </c>
      <c r="E32" s="2" t="s">
        <v>18</v>
      </c>
      <c r="F32" s="2" t="s">
        <v>19</v>
      </c>
      <c r="G32" s="35">
        <v>40000</v>
      </c>
      <c r="H32" s="35">
        <v>442.65</v>
      </c>
      <c r="I32" s="35">
        <v>25</v>
      </c>
      <c r="J32" s="35">
        <v>1148</v>
      </c>
      <c r="K32" s="35">
        <v>1216</v>
      </c>
      <c r="L32" s="35">
        <v>2836</v>
      </c>
      <c r="M32" s="35">
        <v>2840</v>
      </c>
      <c r="N32" s="35">
        <v>460</v>
      </c>
      <c r="O32" s="40">
        <v>100</v>
      </c>
      <c r="P32" s="36">
        <f t="shared" si="4"/>
        <v>2931.65</v>
      </c>
      <c r="Q32" s="36">
        <f t="shared" si="5"/>
        <v>37068.35</v>
      </c>
      <c r="R32" s="11">
        <v>2836</v>
      </c>
      <c r="S32" s="11">
        <v>2840</v>
      </c>
    </row>
    <row r="33" spans="2:19" s="57" customFormat="1" x14ac:dyDescent="0.2">
      <c r="B33" s="2" t="s">
        <v>545</v>
      </c>
      <c r="C33" s="2" t="s">
        <v>28</v>
      </c>
      <c r="D33" s="2" t="s">
        <v>58</v>
      </c>
      <c r="E33" s="2" t="s">
        <v>18</v>
      </c>
      <c r="F33" s="2" t="s">
        <v>19</v>
      </c>
      <c r="G33" s="35">
        <v>20000</v>
      </c>
      <c r="H33" s="35">
        <v>0</v>
      </c>
      <c r="I33" s="35">
        <v>25</v>
      </c>
      <c r="J33" s="35">
        <v>574</v>
      </c>
      <c r="K33" s="35">
        <v>608</v>
      </c>
      <c r="L33" s="35">
        <v>1418</v>
      </c>
      <c r="M33" s="35">
        <v>1420</v>
      </c>
      <c r="N33" s="35">
        <v>230</v>
      </c>
      <c r="O33" s="40">
        <v>0</v>
      </c>
      <c r="P33" s="36">
        <f t="shared" si="4"/>
        <v>1207</v>
      </c>
      <c r="Q33" s="36">
        <f t="shared" si="5"/>
        <v>18793</v>
      </c>
      <c r="R33" s="11"/>
      <c r="S33" s="11"/>
    </row>
    <row r="34" spans="2:19" s="57" customFormat="1" x14ac:dyDescent="0.2">
      <c r="B34" s="7" t="s">
        <v>468</v>
      </c>
      <c r="C34" s="2" t="s">
        <v>77</v>
      </c>
      <c r="D34" s="2" t="s">
        <v>78</v>
      </c>
      <c r="E34" s="2" t="s">
        <v>18</v>
      </c>
      <c r="F34" s="2" t="s">
        <v>19</v>
      </c>
      <c r="G34" s="35">
        <v>45000</v>
      </c>
      <c r="H34" s="35">
        <v>1148.33</v>
      </c>
      <c r="I34" s="35">
        <v>25</v>
      </c>
      <c r="J34" s="35">
        <v>1291.5</v>
      </c>
      <c r="K34" s="35">
        <v>1368</v>
      </c>
      <c r="L34" s="35">
        <v>3190.5</v>
      </c>
      <c r="M34" s="35">
        <v>3195</v>
      </c>
      <c r="N34" s="35">
        <v>517.5</v>
      </c>
      <c r="O34" s="35">
        <v>100</v>
      </c>
      <c r="P34" s="36">
        <f t="shared" si="4"/>
        <v>3932.83</v>
      </c>
      <c r="Q34" s="36">
        <f t="shared" si="5"/>
        <v>41067.17</v>
      </c>
      <c r="R34" s="11">
        <v>3190.5</v>
      </c>
      <c r="S34" s="11">
        <v>3195</v>
      </c>
    </row>
    <row r="35" spans="2:19" s="57" customFormat="1" x14ac:dyDescent="0.2">
      <c r="B35" s="2" t="s">
        <v>471</v>
      </c>
      <c r="C35" s="2" t="s">
        <v>77</v>
      </c>
      <c r="D35" s="2" t="s">
        <v>53</v>
      </c>
      <c r="E35" s="2" t="s">
        <v>18</v>
      </c>
      <c r="F35" s="2" t="s">
        <v>22</v>
      </c>
      <c r="G35" s="35">
        <v>20000</v>
      </c>
      <c r="H35" s="35">
        <v>0</v>
      </c>
      <c r="I35" s="35">
        <v>25</v>
      </c>
      <c r="J35" s="35">
        <v>574</v>
      </c>
      <c r="K35" s="35">
        <v>608</v>
      </c>
      <c r="L35" s="35">
        <v>1418</v>
      </c>
      <c r="M35" s="35">
        <v>1420</v>
      </c>
      <c r="N35" s="35">
        <v>230</v>
      </c>
      <c r="O35" s="36">
        <v>3295.54</v>
      </c>
      <c r="P35" s="36">
        <f>H35+I35+J35+K35+O35</f>
        <v>4502.54</v>
      </c>
      <c r="Q35" s="36">
        <f>G35-P35</f>
        <v>15497.46</v>
      </c>
      <c r="R35" s="13"/>
      <c r="S35" s="13"/>
    </row>
    <row r="36" spans="2:19" s="57" customFormat="1" x14ac:dyDescent="0.2">
      <c r="B36" s="48"/>
      <c r="C36" s="22"/>
      <c r="D36" s="22"/>
      <c r="E36" s="22"/>
      <c r="F36" s="22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39"/>
      <c r="R36" s="13"/>
      <c r="S36" s="13"/>
    </row>
    <row r="37" spans="2:19" s="57" customFormat="1" x14ac:dyDescent="0.2">
      <c r="B37" s="4"/>
      <c r="C37" s="4"/>
      <c r="D37" s="4"/>
      <c r="E37" s="4"/>
      <c r="F37" s="4"/>
      <c r="G37" s="37"/>
      <c r="H37" s="38"/>
      <c r="I37" s="38"/>
      <c r="J37" s="38"/>
      <c r="K37" s="38"/>
      <c r="L37" s="38"/>
      <c r="M37" s="38"/>
      <c r="N37" s="38"/>
      <c r="O37" s="39"/>
      <c r="P37" s="39"/>
      <c r="Q37" s="39"/>
      <c r="R37" s="56">
        <v>4963</v>
      </c>
      <c r="S37" s="11">
        <v>4970</v>
      </c>
    </row>
    <row r="38" spans="2:19" s="57" customFormat="1" x14ac:dyDescent="0.2">
      <c r="B38" s="2" t="s">
        <v>469</v>
      </c>
      <c r="C38" s="2" t="s">
        <v>27</v>
      </c>
      <c r="D38" s="2" t="s">
        <v>297</v>
      </c>
      <c r="E38" s="2" t="s">
        <v>18</v>
      </c>
      <c r="F38" s="2" t="s">
        <v>19</v>
      </c>
      <c r="G38" s="35">
        <v>75000</v>
      </c>
      <c r="H38" s="35">
        <v>5350.96</v>
      </c>
      <c r="I38" s="35">
        <v>25</v>
      </c>
      <c r="J38" s="35">
        <v>2152.5</v>
      </c>
      <c r="K38" s="35">
        <v>2280</v>
      </c>
      <c r="L38" s="35">
        <v>5317.5</v>
      </c>
      <c r="M38" s="35">
        <v>5325</v>
      </c>
      <c r="N38" s="35">
        <v>860.29</v>
      </c>
      <c r="O38" s="35">
        <v>14891.93</v>
      </c>
      <c r="P38" s="36">
        <f t="shared" ref="P38:P45" si="6">H38+I38+J38+K38+O38</f>
        <v>24700.39</v>
      </c>
      <c r="Q38" s="36">
        <f t="shared" ref="Q38:Q45" si="7">G38-P38</f>
        <v>50299.61</v>
      </c>
      <c r="R38" s="11">
        <v>2127</v>
      </c>
      <c r="S38" s="11">
        <v>2130</v>
      </c>
    </row>
    <row r="39" spans="2:19" s="57" customFormat="1" x14ac:dyDescent="0.2">
      <c r="B39" s="5" t="s">
        <v>277</v>
      </c>
      <c r="C39" s="2" t="s">
        <v>27</v>
      </c>
      <c r="D39" s="2" t="s">
        <v>53</v>
      </c>
      <c r="E39" s="2" t="s">
        <v>18</v>
      </c>
      <c r="F39" s="2" t="s">
        <v>22</v>
      </c>
      <c r="G39" s="35">
        <v>30000</v>
      </c>
      <c r="H39" s="35">
        <v>0</v>
      </c>
      <c r="I39" s="35">
        <v>25</v>
      </c>
      <c r="J39" s="35">
        <v>861</v>
      </c>
      <c r="K39" s="35">
        <v>912</v>
      </c>
      <c r="L39" s="35">
        <v>2127</v>
      </c>
      <c r="M39" s="35">
        <v>2130</v>
      </c>
      <c r="N39" s="35">
        <v>345</v>
      </c>
      <c r="O39" s="35">
        <v>2590.89</v>
      </c>
      <c r="P39" s="36">
        <f t="shared" si="6"/>
        <v>4388.8899999999994</v>
      </c>
      <c r="Q39" s="36">
        <f t="shared" si="7"/>
        <v>25611.11</v>
      </c>
      <c r="R39" s="11">
        <v>1481.81</v>
      </c>
      <c r="S39" s="11">
        <v>1483.9</v>
      </c>
    </row>
    <row r="40" spans="2:19" s="57" customFormat="1" x14ac:dyDescent="0.2">
      <c r="B40" s="2" t="s">
        <v>189</v>
      </c>
      <c r="C40" s="2" t="s">
        <v>27</v>
      </c>
      <c r="D40" s="2" t="s">
        <v>58</v>
      </c>
      <c r="E40" s="2" t="s">
        <v>18</v>
      </c>
      <c r="F40" s="2" t="s">
        <v>19</v>
      </c>
      <c r="G40" s="35">
        <v>20900</v>
      </c>
      <c r="H40" s="35">
        <v>0</v>
      </c>
      <c r="I40" s="35">
        <v>25</v>
      </c>
      <c r="J40" s="35">
        <v>599.83000000000004</v>
      </c>
      <c r="K40" s="35">
        <v>635.36</v>
      </c>
      <c r="L40" s="35">
        <v>1481.81</v>
      </c>
      <c r="M40" s="35">
        <v>1483.9</v>
      </c>
      <c r="N40" s="35">
        <v>240.35</v>
      </c>
      <c r="O40" s="35">
        <v>9393.18</v>
      </c>
      <c r="P40" s="36">
        <f t="shared" si="6"/>
        <v>10653.37</v>
      </c>
      <c r="Q40" s="36">
        <f t="shared" si="7"/>
        <v>10246.629999999999</v>
      </c>
      <c r="R40" s="11">
        <v>3190.5</v>
      </c>
      <c r="S40" s="11">
        <v>3195</v>
      </c>
    </row>
    <row r="41" spans="2:19" s="57" customFormat="1" x14ac:dyDescent="0.2">
      <c r="B41" s="2" t="s">
        <v>358</v>
      </c>
      <c r="C41" s="2" t="s">
        <v>27</v>
      </c>
      <c r="D41" s="2" t="s">
        <v>312</v>
      </c>
      <c r="E41" s="2" t="s">
        <v>18</v>
      </c>
      <c r="F41" s="2" t="s">
        <v>19</v>
      </c>
      <c r="G41" s="35">
        <v>45000</v>
      </c>
      <c r="H41" s="35">
        <v>1148.33</v>
      </c>
      <c r="I41" s="35">
        <v>25</v>
      </c>
      <c r="J41" s="35">
        <v>1291.5</v>
      </c>
      <c r="K41" s="35">
        <v>1368</v>
      </c>
      <c r="L41" s="35">
        <v>3190.5</v>
      </c>
      <c r="M41" s="35">
        <v>3195</v>
      </c>
      <c r="N41" s="35">
        <v>517.5</v>
      </c>
      <c r="O41" s="35">
        <v>0</v>
      </c>
      <c r="P41" s="36">
        <f t="shared" si="6"/>
        <v>3832.83</v>
      </c>
      <c r="Q41" s="36">
        <f t="shared" si="7"/>
        <v>41167.17</v>
      </c>
      <c r="R41" s="11">
        <v>1789.68</v>
      </c>
      <c r="S41" s="11">
        <v>1789.2</v>
      </c>
    </row>
    <row r="42" spans="2:19" s="57" customFormat="1" x14ac:dyDescent="0.2">
      <c r="B42" s="2" t="s">
        <v>355</v>
      </c>
      <c r="C42" s="2" t="s">
        <v>27</v>
      </c>
      <c r="D42" s="2" t="s">
        <v>119</v>
      </c>
      <c r="E42" s="2" t="s">
        <v>18</v>
      </c>
      <c r="F42" s="2" t="s">
        <v>19</v>
      </c>
      <c r="G42" s="35">
        <v>28000</v>
      </c>
      <c r="H42" s="35">
        <v>0</v>
      </c>
      <c r="I42" s="35">
        <v>25</v>
      </c>
      <c r="J42" s="35">
        <v>803.6</v>
      </c>
      <c r="K42" s="35">
        <v>851.2</v>
      </c>
      <c r="L42" s="35">
        <v>1985.2</v>
      </c>
      <c r="M42" s="35">
        <v>1988</v>
      </c>
      <c r="N42" s="35">
        <v>322</v>
      </c>
      <c r="O42" s="36">
        <v>11659.46</v>
      </c>
      <c r="P42" s="36">
        <f t="shared" si="6"/>
        <v>13339.259999999998</v>
      </c>
      <c r="Q42" s="36">
        <f t="shared" si="7"/>
        <v>14660.740000000002</v>
      </c>
      <c r="R42" s="13"/>
      <c r="S42" s="13"/>
    </row>
    <row r="43" spans="2:19" s="57" customFormat="1" x14ac:dyDescent="0.2">
      <c r="B43" s="2" t="s">
        <v>557</v>
      </c>
      <c r="C43" s="2" t="s">
        <v>27</v>
      </c>
      <c r="D43" s="2" t="s">
        <v>58</v>
      </c>
      <c r="E43" s="2" t="s">
        <v>18</v>
      </c>
      <c r="F43" s="2" t="s">
        <v>19</v>
      </c>
      <c r="G43" s="35">
        <v>20000</v>
      </c>
      <c r="H43" s="35">
        <v>0</v>
      </c>
      <c r="I43" s="35">
        <v>25</v>
      </c>
      <c r="J43" s="35">
        <v>574</v>
      </c>
      <c r="K43" s="35">
        <v>608</v>
      </c>
      <c r="L43" s="35">
        <v>1418</v>
      </c>
      <c r="M43" s="35">
        <v>1420</v>
      </c>
      <c r="N43" s="35">
        <v>230</v>
      </c>
      <c r="O43" s="36">
        <v>1000</v>
      </c>
      <c r="P43" s="36">
        <f t="shared" si="6"/>
        <v>2207</v>
      </c>
      <c r="Q43" s="36">
        <f t="shared" si="7"/>
        <v>17793</v>
      </c>
      <c r="R43" s="12"/>
      <c r="S43" s="12"/>
    </row>
    <row r="44" spans="2:19" s="57" customFormat="1" x14ac:dyDescent="0.2"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11">
        <v>4395.8</v>
      </c>
      <c r="S44" s="11">
        <v>4402</v>
      </c>
    </row>
    <row r="45" spans="2:19" s="57" customFormat="1" x14ac:dyDescent="0.2">
      <c r="B45" s="2" t="s">
        <v>91</v>
      </c>
      <c r="C45" s="2" t="s">
        <v>92</v>
      </c>
      <c r="D45" s="30" t="s">
        <v>305</v>
      </c>
      <c r="E45" s="2" t="s">
        <v>18</v>
      </c>
      <c r="F45" s="2" t="s">
        <v>22</v>
      </c>
      <c r="G45" s="35">
        <v>62000</v>
      </c>
      <c r="H45" s="35">
        <v>3863.01</v>
      </c>
      <c r="I45" s="35">
        <v>25</v>
      </c>
      <c r="J45" s="35">
        <v>1779.4</v>
      </c>
      <c r="K45" s="35">
        <v>1884.8</v>
      </c>
      <c r="L45" s="35">
        <v>4395.8</v>
      </c>
      <c r="M45" s="35">
        <v>4402</v>
      </c>
      <c r="N45" s="35">
        <v>713</v>
      </c>
      <c r="O45" s="35">
        <v>100</v>
      </c>
      <c r="P45" s="36">
        <f t="shared" si="6"/>
        <v>7652.21</v>
      </c>
      <c r="Q45" s="36">
        <f t="shared" si="7"/>
        <v>54347.79</v>
      </c>
      <c r="R45" s="20">
        <v>1134.4000000000001</v>
      </c>
      <c r="S45" s="20">
        <v>1136</v>
      </c>
    </row>
    <row r="46" spans="2:19" s="57" customFormat="1" x14ac:dyDescent="0.2">
      <c r="B46" s="2" t="s">
        <v>384</v>
      </c>
      <c r="C46" s="2" t="s">
        <v>92</v>
      </c>
      <c r="D46" s="2" t="s">
        <v>58</v>
      </c>
      <c r="E46" s="2" t="s">
        <v>18</v>
      </c>
      <c r="F46" s="2" t="s">
        <v>19</v>
      </c>
      <c r="G46" s="35">
        <v>21000</v>
      </c>
      <c r="H46" s="35">
        <v>0</v>
      </c>
      <c r="I46" s="35">
        <v>25</v>
      </c>
      <c r="J46" s="35">
        <v>602.70000000000005</v>
      </c>
      <c r="K46" s="35">
        <v>638.4</v>
      </c>
      <c r="L46" s="35">
        <v>1488.9</v>
      </c>
      <c r="M46" s="35">
        <v>1491</v>
      </c>
      <c r="N46" s="35">
        <v>241.5</v>
      </c>
      <c r="O46" s="35">
        <v>10338.99</v>
      </c>
      <c r="P46" s="36">
        <f>H46+I46+J46+K46+O46</f>
        <v>11605.09</v>
      </c>
      <c r="Q46" s="36">
        <f>G46-P46</f>
        <v>9394.91</v>
      </c>
      <c r="R46" s="12"/>
      <c r="S46" s="12"/>
    </row>
    <row r="47" spans="2:19" s="57" customFormat="1" x14ac:dyDescent="0.2">
      <c r="C47" s="4"/>
      <c r="D47" s="4"/>
      <c r="G47" s="33"/>
      <c r="H47" s="38"/>
      <c r="I47" s="38"/>
      <c r="J47" s="39"/>
      <c r="K47" s="39"/>
      <c r="L47" s="39"/>
      <c r="M47" s="39"/>
      <c r="N47" s="39"/>
      <c r="O47" s="39"/>
      <c r="P47" s="36"/>
      <c r="Q47" s="36"/>
      <c r="R47" s="11">
        <v>6381</v>
      </c>
      <c r="S47" s="11">
        <v>6390</v>
      </c>
    </row>
    <row r="48" spans="2:19" s="57" customFormat="1" x14ac:dyDescent="0.2">
      <c r="B48" s="2" t="s">
        <v>191</v>
      </c>
      <c r="C48" s="2" t="s">
        <v>36</v>
      </c>
      <c r="D48" s="2" t="s">
        <v>192</v>
      </c>
      <c r="E48" s="2" t="s">
        <v>18</v>
      </c>
      <c r="F48" s="2" t="s">
        <v>22</v>
      </c>
      <c r="G48" s="35">
        <v>90000</v>
      </c>
      <c r="H48" s="36">
        <v>9353.86</v>
      </c>
      <c r="I48" s="35">
        <v>25</v>
      </c>
      <c r="J48" s="35">
        <v>2583</v>
      </c>
      <c r="K48" s="35">
        <v>2736</v>
      </c>
      <c r="L48" s="35">
        <v>6381</v>
      </c>
      <c r="M48" s="35">
        <v>6390</v>
      </c>
      <c r="N48" s="35">
        <v>860.29</v>
      </c>
      <c r="O48" s="36">
        <v>22033.31</v>
      </c>
      <c r="P48" s="36">
        <f t="shared" ref="P48:P56" si="8">H48+I48+J48+K48+O48</f>
        <v>36731.17</v>
      </c>
      <c r="Q48" s="36">
        <f t="shared" ref="Q48:Q56" si="9">G48-P48</f>
        <v>53268.83</v>
      </c>
      <c r="R48" s="11">
        <v>2694.2</v>
      </c>
      <c r="S48" s="11">
        <v>2698</v>
      </c>
    </row>
    <row r="49" spans="2:19" s="57" customFormat="1" x14ac:dyDescent="0.2">
      <c r="B49" s="7" t="s">
        <v>421</v>
      </c>
      <c r="C49" s="2" t="s">
        <v>36</v>
      </c>
      <c r="D49" s="2" t="s">
        <v>34</v>
      </c>
      <c r="E49" s="2" t="s">
        <v>18</v>
      </c>
      <c r="F49" s="2" t="s">
        <v>19</v>
      </c>
      <c r="G49" s="35">
        <v>38000</v>
      </c>
      <c r="H49" s="35">
        <v>0</v>
      </c>
      <c r="I49" s="35">
        <v>25</v>
      </c>
      <c r="J49" s="35">
        <v>1090.5999999999999</v>
      </c>
      <c r="K49" s="35">
        <v>1155.2</v>
      </c>
      <c r="L49" s="35">
        <v>2694.2</v>
      </c>
      <c r="M49" s="35">
        <v>2698</v>
      </c>
      <c r="N49" s="35">
        <v>437</v>
      </c>
      <c r="O49" s="36">
        <v>7704.83</v>
      </c>
      <c r="P49" s="36">
        <f t="shared" si="8"/>
        <v>9975.630000000001</v>
      </c>
      <c r="Q49" s="36">
        <f t="shared" si="9"/>
        <v>28024.37</v>
      </c>
      <c r="R49" s="11">
        <v>2836</v>
      </c>
      <c r="S49" s="11">
        <v>2840</v>
      </c>
    </row>
    <row r="50" spans="2:19" s="57" customFormat="1" x14ac:dyDescent="0.2">
      <c r="B50" s="7" t="s">
        <v>80</v>
      </c>
      <c r="C50" s="2" t="s">
        <v>36</v>
      </c>
      <c r="D50" s="2" t="s">
        <v>81</v>
      </c>
      <c r="E50" s="2" t="s">
        <v>18</v>
      </c>
      <c r="F50" s="2" t="s">
        <v>19</v>
      </c>
      <c r="G50" s="35">
        <v>40000</v>
      </c>
      <c r="H50" s="36">
        <v>203.05</v>
      </c>
      <c r="I50" s="35">
        <v>25</v>
      </c>
      <c r="J50" s="35">
        <v>1148</v>
      </c>
      <c r="K50" s="35">
        <v>1216</v>
      </c>
      <c r="L50" s="35">
        <v>2836</v>
      </c>
      <c r="M50" s="35">
        <v>2840</v>
      </c>
      <c r="N50" s="35">
        <v>460</v>
      </c>
      <c r="O50" s="36">
        <v>21485.93</v>
      </c>
      <c r="P50" s="36">
        <f t="shared" si="8"/>
        <v>24077.98</v>
      </c>
      <c r="Q50" s="36">
        <f t="shared" si="9"/>
        <v>15922.02</v>
      </c>
      <c r="R50" s="11">
        <v>1579.56</v>
      </c>
      <c r="S50" s="11">
        <v>1581.79</v>
      </c>
    </row>
    <row r="51" spans="2:19" s="57" customFormat="1" x14ac:dyDescent="0.2">
      <c r="B51" s="2" t="s">
        <v>167</v>
      </c>
      <c r="C51" s="2" t="s">
        <v>36</v>
      </c>
      <c r="D51" s="2" t="s">
        <v>168</v>
      </c>
      <c r="E51" s="2" t="s">
        <v>18</v>
      </c>
      <c r="F51" s="2" t="s">
        <v>22</v>
      </c>
      <c r="G51" s="35">
        <v>22278.77</v>
      </c>
      <c r="H51" s="35">
        <v>0</v>
      </c>
      <c r="I51" s="35">
        <v>25</v>
      </c>
      <c r="J51" s="35">
        <v>639.4</v>
      </c>
      <c r="K51" s="35">
        <v>677.27</v>
      </c>
      <c r="L51" s="35">
        <v>1579.56</v>
      </c>
      <c r="M51" s="35">
        <v>1581.79</v>
      </c>
      <c r="N51" s="35">
        <v>256.20999999999998</v>
      </c>
      <c r="O51" s="35">
        <v>8598.6200000000008</v>
      </c>
      <c r="P51" s="36">
        <f t="shared" si="8"/>
        <v>9940.2900000000009</v>
      </c>
      <c r="Q51" s="36">
        <f t="shared" si="9"/>
        <v>12338.48</v>
      </c>
      <c r="R51" s="11">
        <v>1772.5</v>
      </c>
      <c r="S51" s="11">
        <v>1775</v>
      </c>
    </row>
    <row r="52" spans="2:19" s="57" customFormat="1" x14ac:dyDescent="0.2">
      <c r="B52" s="7" t="s">
        <v>359</v>
      </c>
      <c r="C52" s="2" t="s">
        <v>36</v>
      </c>
      <c r="D52" s="2" t="s">
        <v>59</v>
      </c>
      <c r="E52" s="2" t="s">
        <v>18</v>
      </c>
      <c r="F52" s="2" t="s">
        <v>22</v>
      </c>
      <c r="G52" s="35">
        <v>25000</v>
      </c>
      <c r="H52" s="35">
        <v>0</v>
      </c>
      <c r="I52" s="35">
        <v>25</v>
      </c>
      <c r="J52" s="35">
        <v>717.5</v>
      </c>
      <c r="K52" s="35">
        <v>760</v>
      </c>
      <c r="L52" s="35">
        <v>1772.5</v>
      </c>
      <c r="M52" s="35">
        <v>1775</v>
      </c>
      <c r="N52" s="35">
        <v>287.5</v>
      </c>
      <c r="O52" s="35">
        <v>10513.14</v>
      </c>
      <c r="P52" s="36">
        <f t="shared" si="8"/>
        <v>12015.64</v>
      </c>
      <c r="Q52" s="36">
        <f t="shared" si="9"/>
        <v>12984.36</v>
      </c>
      <c r="R52" s="11">
        <v>2127</v>
      </c>
      <c r="S52" s="11">
        <v>2130</v>
      </c>
    </row>
    <row r="53" spans="2:19" s="57" customFormat="1" x14ac:dyDescent="0.2">
      <c r="B53" s="2" t="s">
        <v>360</v>
      </c>
      <c r="C53" s="2" t="s">
        <v>36</v>
      </c>
      <c r="D53" s="2" t="s">
        <v>235</v>
      </c>
      <c r="E53" s="2" t="s">
        <v>18</v>
      </c>
      <c r="F53" s="2" t="s">
        <v>22</v>
      </c>
      <c r="G53" s="35">
        <v>30000</v>
      </c>
      <c r="H53" s="35">
        <v>0</v>
      </c>
      <c r="I53" s="35">
        <v>25</v>
      </c>
      <c r="J53" s="35">
        <v>861</v>
      </c>
      <c r="K53" s="35">
        <v>912</v>
      </c>
      <c r="L53" s="35">
        <v>2127</v>
      </c>
      <c r="M53" s="35">
        <v>2130</v>
      </c>
      <c r="N53" s="35">
        <v>345</v>
      </c>
      <c r="O53" s="36">
        <v>8059.66</v>
      </c>
      <c r="P53" s="36">
        <f t="shared" si="8"/>
        <v>9857.66</v>
      </c>
      <c r="Q53" s="36">
        <f t="shared" si="9"/>
        <v>20142.34</v>
      </c>
      <c r="R53" s="11">
        <v>1861.13</v>
      </c>
      <c r="S53" s="11">
        <v>1863.75</v>
      </c>
    </row>
    <row r="54" spans="2:19" s="57" customFormat="1" x14ac:dyDescent="0.2">
      <c r="B54" s="2" t="s">
        <v>361</v>
      </c>
      <c r="C54" s="2" t="s">
        <v>36</v>
      </c>
      <c r="D54" s="2" t="s">
        <v>34</v>
      </c>
      <c r="E54" s="2" t="s">
        <v>18</v>
      </c>
      <c r="F54" s="2" t="s">
        <v>19</v>
      </c>
      <c r="G54" s="35">
        <v>30000</v>
      </c>
      <c r="H54" s="35">
        <v>0</v>
      </c>
      <c r="I54" s="35">
        <v>25</v>
      </c>
      <c r="J54" s="35">
        <v>861</v>
      </c>
      <c r="K54" s="35">
        <v>912</v>
      </c>
      <c r="L54" s="35">
        <v>2127</v>
      </c>
      <c r="M54" s="35">
        <v>2130</v>
      </c>
      <c r="N54" s="35">
        <v>345</v>
      </c>
      <c r="O54" s="35">
        <v>12763.37</v>
      </c>
      <c r="P54" s="36">
        <f t="shared" si="8"/>
        <v>14561.37</v>
      </c>
      <c r="Q54" s="36">
        <f t="shared" si="9"/>
        <v>15438.63</v>
      </c>
      <c r="R54" s="11">
        <v>1325.83</v>
      </c>
      <c r="S54" s="11">
        <v>1327.7</v>
      </c>
    </row>
    <row r="55" spans="2:19" s="57" customFormat="1" ht="11.25" customHeight="1" x14ac:dyDescent="0.2">
      <c r="B55" s="7" t="s">
        <v>362</v>
      </c>
      <c r="C55" s="2" t="s">
        <v>36</v>
      </c>
      <c r="D55" s="2" t="s">
        <v>37</v>
      </c>
      <c r="E55" s="2" t="s">
        <v>18</v>
      </c>
      <c r="F55" s="2" t="s">
        <v>22</v>
      </c>
      <c r="G55" s="35">
        <v>18700</v>
      </c>
      <c r="H55" s="35">
        <v>0</v>
      </c>
      <c r="I55" s="35">
        <v>25</v>
      </c>
      <c r="J55" s="35">
        <v>536.69000000000005</v>
      </c>
      <c r="K55" s="35">
        <v>568.48</v>
      </c>
      <c r="L55" s="35">
        <v>1325.83</v>
      </c>
      <c r="M55" s="35">
        <v>1327.7</v>
      </c>
      <c r="N55" s="35">
        <v>215.05</v>
      </c>
      <c r="O55" s="35">
        <v>1100</v>
      </c>
      <c r="P55" s="36">
        <f t="shared" si="8"/>
        <v>2230.17</v>
      </c>
      <c r="Q55" s="36">
        <f t="shared" si="9"/>
        <v>16469.830000000002</v>
      </c>
      <c r="R55" s="11">
        <v>1772.5</v>
      </c>
      <c r="S55" s="11">
        <v>1775</v>
      </c>
    </row>
    <row r="56" spans="2:19" s="57" customFormat="1" x14ac:dyDescent="0.2">
      <c r="B56" s="2" t="s">
        <v>237</v>
      </c>
      <c r="C56" s="2" t="s">
        <v>36</v>
      </c>
      <c r="D56" s="2" t="s">
        <v>58</v>
      </c>
      <c r="E56" s="2" t="s">
        <v>18</v>
      </c>
      <c r="F56" s="2" t="s">
        <v>19</v>
      </c>
      <c r="G56" s="35">
        <v>25000</v>
      </c>
      <c r="H56" s="35">
        <v>0</v>
      </c>
      <c r="I56" s="35">
        <v>25</v>
      </c>
      <c r="J56" s="35">
        <v>717.5</v>
      </c>
      <c r="K56" s="35">
        <v>760</v>
      </c>
      <c r="L56" s="35">
        <v>1772.5</v>
      </c>
      <c r="M56" s="35">
        <v>1775</v>
      </c>
      <c r="N56" s="35">
        <v>287.59884</v>
      </c>
      <c r="O56" s="36">
        <v>10643.75</v>
      </c>
      <c r="P56" s="36">
        <f t="shared" si="8"/>
        <v>12146.25</v>
      </c>
      <c r="Q56" s="36">
        <f t="shared" si="9"/>
        <v>12853.75</v>
      </c>
      <c r="R56" s="11">
        <v>3190.5</v>
      </c>
      <c r="S56" s="11">
        <v>3195</v>
      </c>
    </row>
    <row r="57" spans="2:19" s="57" customFormat="1" x14ac:dyDescent="0.2">
      <c r="B57" s="2" t="s">
        <v>173</v>
      </c>
      <c r="C57" s="2" t="s">
        <v>174</v>
      </c>
      <c r="D57" s="2" t="s">
        <v>529</v>
      </c>
      <c r="E57" s="2" t="s">
        <v>18</v>
      </c>
      <c r="F57" s="2" t="s">
        <v>19</v>
      </c>
      <c r="G57" s="35">
        <v>45000</v>
      </c>
      <c r="H57" s="35">
        <v>1148.33</v>
      </c>
      <c r="I57" s="35">
        <v>25</v>
      </c>
      <c r="J57" s="35">
        <v>1291.5</v>
      </c>
      <c r="K57" s="35">
        <v>1368</v>
      </c>
      <c r="L57" s="35">
        <v>3190.5</v>
      </c>
      <c r="M57" s="35">
        <v>3195</v>
      </c>
      <c r="N57" s="35">
        <v>517.5</v>
      </c>
      <c r="O57" s="35">
        <v>20681.25</v>
      </c>
      <c r="P57" s="36">
        <f>H57+I57+J57+K57+O57</f>
        <v>24514.080000000002</v>
      </c>
      <c r="Q57" s="36">
        <f>G57-P57</f>
        <v>20485.919999999998</v>
      </c>
      <c r="R57" s="11">
        <v>1563.35</v>
      </c>
      <c r="S57" s="11">
        <v>1565.55</v>
      </c>
    </row>
    <row r="58" spans="2:19" s="57" customFormat="1" x14ac:dyDescent="0.2">
      <c r="B58" s="2" t="s">
        <v>356</v>
      </c>
      <c r="C58" s="2" t="s">
        <v>92</v>
      </c>
      <c r="D58" s="2" t="s">
        <v>34</v>
      </c>
      <c r="E58" s="2" t="s">
        <v>18</v>
      </c>
      <c r="F58" s="2" t="s">
        <v>19</v>
      </c>
      <c r="G58" s="35">
        <v>22050</v>
      </c>
      <c r="H58" s="35">
        <v>0</v>
      </c>
      <c r="I58" s="35">
        <v>25</v>
      </c>
      <c r="J58" s="35">
        <v>632.84</v>
      </c>
      <c r="K58" s="35">
        <v>670.32</v>
      </c>
      <c r="L58" s="35">
        <v>1563.35</v>
      </c>
      <c r="M58" s="35">
        <v>1565.55</v>
      </c>
      <c r="N58" s="35">
        <v>253.58</v>
      </c>
      <c r="O58" s="36">
        <v>11518.1</v>
      </c>
      <c r="P58" s="36">
        <f>H58+I58+J58+K58+O58</f>
        <v>12846.26</v>
      </c>
      <c r="Q58" s="36">
        <f>G58-P58</f>
        <v>9203.74</v>
      </c>
      <c r="R58" s="13"/>
      <c r="S58" s="13"/>
    </row>
    <row r="59" spans="2:19" s="57" customFormat="1" x14ac:dyDescent="0.2">
      <c r="B59" s="4"/>
      <c r="C59" s="4"/>
      <c r="D59" s="4"/>
      <c r="E59" s="4"/>
      <c r="F59" s="4"/>
      <c r="G59" s="37"/>
      <c r="H59" s="38"/>
      <c r="I59" s="38"/>
      <c r="J59" s="38"/>
      <c r="K59" s="38"/>
      <c r="L59" s="38"/>
      <c r="M59" s="38"/>
      <c r="N59" s="38"/>
      <c r="O59" s="39"/>
      <c r="P59" s="36"/>
      <c r="Q59" s="36"/>
      <c r="R59" s="11">
        <v>3190.5</v>
      </c>
      <c r="S59" s="11">
        <v>3195</v>
      </c>
    </row>
    <row r="60" spans="2:19" s="57" customFormat="1" x14ac:dyDescent="0.2">
      <c r="B60" s="7" t="s">
        <v>49</v>
      </c>
      <c r="C60" s="2" t="s">
        <v>50</v>
      </c>
      <c r="D60" s="2" t="s">
        <v>51</v>
      </c>
      <c r="E60" s="2" t="s">
        <v>18</v>
      </c>
      <c r="F60" s="2" t="s">
        <v>19</v>
      </c>
      <c r="G60" s="35">
        <v>45000</v>
      </c>
      <c r="H60" s="35">
        <v>669.13</v>
      </c>
      <c r="I60" s="35">
        <v>25</v>
      </c>
      <c r="J60" s="35">
        <v>1291.5</v>
      </c>
      <c r="K60" s="35">
        <v>1368</v>
      </c>
      <c r="L60" s="35">
        <v>3190.5</v>
      </c>
      <c r="M60" s="35">
        <v>3195</v>
      </c>
      <c r="N60" s="35">
        <v>517.5</v>
      </c>
      <c r="O60" s="35">
        <v>3294.62</v>
      </c>
      <c r="P60" s="36">
        <f t="shared" ref="P60:P69" si="10">H60+I60+J60+K60+O60</f>
        <v>6648.25</v>
      </c>
      <c r="Q60" s="36">
        <f t="shared" ref="Q60:Q69" si="11">G60-P60</f>
        <v>38351.75</v>
      </c>
      <c r="R60" s="11">
        <v>2410.6</v>
      </c>
      <c r="S60" s="11">
        <v>2414</v>
      </c>
    </row>
    <row r="61" spans="2:19" s="57" customFormat="1" ht="13.5" customHeight="1" x14ac:dyDescent="0.2">
      <c r="B61" s="2" t="s">
        <v>363</v>
      </c>
      <c r="C61" s="2" t="s">
        <v>50</v>
      </c>
      <c r="D61" s="2" t="s">
        <v>517</v>
      </c>
      <c r="E61" s="2" t="s">
        <v>18</v>
      </c>
      <c r="F61" s="2" t="s">
        <v>22</v>
      </c>
      <c r="G61" s="35">
        <v>34000</v>
      </c>
      <c r="H61" s="35">
        <v>0</v>
      </c>
      <c r="I61" s="35">
        <v>25</v>
      </c>
      <c r="J61" s="35">
        <v>975.8</v>
      </c>
      <c r="K61" s="35">
        <v>1033.5999999999999</v>
      </c>
      <c r="L61" s="35">
        <v>2410.6</v>
      </c>
      <c r="M61" s="35">
        <v>2414</v>
      </c>
      <c r="N61" s="35">
        <v>391</v>
      </c>
      <c r="O61" s="35">
        <v>100</v>
      </c>
      <c r="P61" s="36">
        <f t="shared" si="10"/>
        <v>2134.3999999999996</v>
      </c>
      <c r="Q61" s="36">
        <f t="shared" si="11"/>
        <v>31865.599999999999</v>
      </c>
      <c r="R61" s="11">
        <v>2268.8000000000002</v>
      </c>
      <c r="S61" s="11">
        <v>2272</v>
      </c>
    </row>
    <row r="62" spans="2:19" s="57" customFormat="1" ht="13.5" customHeight="1" x14ac:dyDescent="0.2">
      <c r="B62" s="7" t="s">
        <v>70</v>
      </c>
      <c r="C62" s="2" t="s">
        <v>50</v>
      </c>
      <c r="D62" s="2" t="s">
        <v>71</v>
      </c>
      <c r="E62" s="2" t="s">
        <v>18</v>
      </c>
      <c r="F62" s="2" t="s">
        <v>19</v>
      </c>
      <c r="G62" s="35">
        <v>32000</v>
      </c>
      <c r="H62" s="35">
        <v>0</v>
      </c>
      <c r="I62" s="35">
        <v>25</v>
      </c>
      <c r="J62" s="35">
        <v>918.4</v>
      </c>
      <c r="K62" s="35">
        <v>972.8</v>
      </c>
      <c r="L62" s="35">
        <v>2268.8000000000002</v>
      </c>
      <c r="M62" s="35">
        <v>2272</v>
      </c>
      <c r="N62" s="35">
        <v>368</v>
      </c>
      <c r="O62" s="35">
        <v>100</v>
      </c>
      <c r="P62" s="36">
        <f t="shared" si="10"/>
        <v>2016.1999999999998</v>
      </c>
      <c r="Q62" s="36">
        <f t="shared" si="11"/>
        <v>29983.8</v>
      </c>
      <c r="R62" s="13"/>
      <c r="S62" s="13"/>
    </row>
    <row r="63" spans="2:19" s="57" customFormat="1" ht="13.5" customHeight="1" x14ac:dyDescent="0.2">
      <c r="B63" s="7" t="s">
        <v>554</v>
      </c>
      <c r="C63" s="2" t="s">
        <v>50</v>
      </c>
      <c r="D63" s="2" t="s">
        <v>65</v>
      </c>
      <c r="E63" s="2" t="s">
        <v>18</v>
      </c>
      <c r="F63" s="2" t="s">
        <v>19</v>
      </c>
      <c r="G63" s="35">
        <v>18000</v>
      </c>
      <c r="H63" s="35">
        <v>0</v>
      </c>
      <c r="I63" s="35">
        <v>25</v>
      </c>
      <c r="J63" s="35">
        <v>516.6</v>
      </c>
      <c r="K63" s="35">
        <v>547.20000000000005</v>
      </c>
      <c r="L63" s="35">
        <v>1276.2</v>
      </c>
      <c r="M63" s="35">
        <v>1278</v>
      </c>
      <c r="N63" s="35">
        <v>207</v>
      </c>
      <c r="O63" s="35">
        <v>1000</v>
      </c>
      <c r="P63" s="36">
        <f t="shared" si="10"/>
        <v>2088.8000000000002</v>
      </c>
      <c r="Q63" s="36">
        <f t="shared" si="11"/>
        <v>15911.2</v>
      </c>
      <c r="R63" s="13"/>
      <c r="S63" s="13"/>
    </row>
    <row r="64" spans="2:19" s="57" customFormat="1" x14ac:dyDescent="0.2">
      <c r="B64" s="7" t="s">
        <v>566</v>
      </c>
      <c r="C64" s="2" t="s">
        <v>50</v>
      </c>
      <c r="D64" s="2" t="s">
        <v>567</v>
      </c>
      <c r="E64" s="2" t="s">
        <v>18</v>
      </c>
      <c r="F64" s="2" t="s">
        <v>19</v>
      </c>
      <c r="G64" s="35">
        <v>30000</v>
      </c>
      <c r="H64" s="35">
        <v>0</v>
      </c>
      <c r="I64" s="35">
        <v>25</v>
      </c>
      <c r="J64" s="35">
        <v>861</v>
      </c>
      <c r="K64" s="35">
        <v>912</v>
      </c>
      <c r="L64" s="35">
        <v>2127</v>
      </c>
      <c r="M64" s="35">
        <v>2130</v>
      </c>
      <c r="N64" s="35">
        <v>345</v>
      </c>
      <c r="O64" s="35">
        <v>0</v>
      </c>
      <c r="P64" s="36">
        <f t="shared" ref="P64" si="12">H64+I64+J64+K64+O64</f>
        <v>1798</v>
      </c>
      <c r="Q64" s="36">
        <f t="shared" ref="Q64" si="13">G64-P64</f>
        <v>28202</v>
      </c>
      <c r="R64" s="12"/>
      <c r="S64" s="12"/>
    </row>
    <row r="65" spans="2:19" s="57" customFormat="1" x14ac:dyDescent="0.2"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11">
        <v>4407.37</v>
      </c>
      <c r="S65" s="11">
        <v>4413.59</v>
      </c>
    </row>
    <row r="66" spans="2:19" s="57" customFormat="1" x14ac:dyDescent="0.2">
      <c r="B66" s="7" t="s">
        <v>141</v>
      </c>
      <c r="C66" s="2" t="s">
        <v>64</v>
      </c>
      <c r="D66" s="2" t="s">
        <v>142</v>
      </c>
      <c r="E66" s="2" t="s">
        <v>18</v>
      </c>
      <c r="F66" s="2" t="s">
        <v>19</v>
      </c>
      <c r="G66" s="35">
        <v>62163.22</v>
      </c>
      <c r="H66" s="36">
        <v>3574.26</v>
      </c>
      <c r="I66" s="35">
        <v>25</v>
      </c>
      <c r="J66" s="35">
        <v>1784.08</v>
      </c>
      <c r="K66" s="35">
        <v>1889.76</v>
      </c>
      <c r="L66" s="35">
        <v>4407.37</v>
      </c>
      <c r="M66" s="35">
        <v>4413.59</v>
      </c>
      <c r="N66" s="35">
        <v>714.88</v>
      </c>
      <c r="O66" s="36">
        <v>2697.31</v>
      </c>
      <c r="P66" s="36">
        <f t="shared" si="10"/>
        <v>9970.41</v>
      </c>
      <c r="Q66" s="36">
        <f t="shared" si="11"/>
        <v>52192.81</v>
      </c>
      <c r="R66" s="11">
        <v>1786.68</v>
      </c>
      <c r="S66" s="11">
        <v>1789.2</v>
      </c>
    </row>
    <row r="67" spans="2:19" s="57" customFormat="1" x14ac:dyDescent="0.2">
      <c r="B67" s="7" t="s">
        <v>364</v>
      </c>
      <c r="C67" s="2" t="s">
        <v>64</v>
      </c>
      <c r="D67" s="2" t="s">
        <v>47</v>
      </c>
      <c r="E67" s="2" t="s">
        <v>18</v>
      </c>
      <c r="F67" s="2" t="s">
        <v>19</v>
      </c>
      <c r="G67" s="35">
        <v>25200</v>
      </c>
      <c r="H67" s="35">
        <v>0</v>
      </c>
      <c r="I67" s="35">
        <v>25</v>
      </c>
      <c r="J67" s="35">
        <v>723.24</v>
      </c>
      <c r="K67" s="35">
        <v>766.08</v>
      </c>
      <c r="L67" s="35">
        <v>1786.68</v>
      </c>
      <c r="M67" s="35">
        <v>1789.2</v>
      </c>
      <c r="N67" s="35">
        <v>289.8</v>
      </c>
      <c r="O67" s="35">
        <v>600</v>
      </c>
      <c r="P67" s="36">
        <f t="shared" si="10"/>
        <v>2114.3200000000002</v>
      </c>
      <c r="Q67" s="36">
        <f t="shared" si="11"/>
        <v>23085.68</v>
      </c>
      <c r="R67" s="11">
        <v>1637.79</v>
      </c>
      <c r="S67" s="11">
        <v>1640.1</v>
      </c>
    </row>
    <row r="68" spans="2:19" s="57" customFormat="1" x14ac:dyDescent="0.2">
      <c r="B68" s="7" t="s">
        <v>83</v>
      </c>
      <c r="C68" s="2" t="s">
        <v>64</v>
      </c>
      <c r="D68" s="2" t="s">
        <v>47</v>
      </c>
      <c r="E68" s="2" t="s">
        <v>18</v>
      </c>
      <c r="F68" s="2" t="s">
        <v>19</v>
      </c>
      <c r="G68" s="35">
        <v>25000</v>
      </c>
      <c r="H68" s="35">
        <v>0</v>
      </c>
      <c r="I68" s="35">
        <v>25</v>
      </c>
      <c r="J68" s="35">
        <v>717.5</v>
      </c>
      <c r="K68" s="35">
        <v>760</v>
      </c>
      <c r="L68" s="35">
        <v>1772.5</v>
      </c>
      <c r="M68" s="35">
        <v>1775</v>
      </c>
      <c r="N68" s="35">
        <v>287.5</v>
      </c>
      <c r="O68" s="36">
        <v>5891.93</v>
      </c>
      <c r="P68" s="36">
        <f t="shared" si="10"/>
        <v>7394.43</v>
      </c>
      <c r="Q68" s="36">
        <f t="shared" si="11"/>
        <v>17605.57</v>
      </c>
      <c r="R68" s="11">
        <v>1861.13</v>
      </c>
      <c r="S68" s="11">
        <v>1863.75</v>
      </c>
    </row>
    <row r="69" spans="2:19" s="57" customFormat="1" x14ac:dyDescent="0.2">
      <c r="B69" s="7" t="s">
        <v>365</v>
      </c>
      <c r="C69" s="2" t="s">
        <v>64</v>
      </c>
      <c r="D69" s="2" t="s">
        <v>34</v>
      </c>
      <c r="E69" s="2" t="s">
        <v>18</v>
      </c>
      <c r="F69" s="2" t="s">
        <v>19</v>
      </c>
      <c r="G69" s="35">
        <v>30000</v>
      </c>
      <c r="H69" s="35">
        <v>0</v>
      </c>
      <c r="I69" s="35">
        <v>25</v>
      </c>
      <c r="J69" s="35">
        <v>861</v>
      </c>
      <c r="K69" s="35">
        <v>912</v>
      </c>
      <c r="L69" s="35">
        <v>2127</v>
      </c>
      <c r="M69" s="35">
        <v>2130</v>
      </c>
      <c r="N69" s="35">
        <v>345</v>
      </c>
      <c r="O69" s="35">
        <v>10518.29</v>
      </c>
      <c r="P69" s="36">
        <f t="shared" si="10"/>
        <v>12316.29</v>
      </c>
      <c r="Q69" s="36">
        <f t="shared" si="11"/>
        <v>17683.71</v>
      </c>
      <c r="R69" s="10">
        <v>3190.5</v>
      </c>
      <c r="S69" s="10">
        <v>3195</v>
      </c>
    </row>
    <row r="70" spans="2:19" s="57" customFormat="1" x14ac:dyDescent="0.2">
      <c r="B70" s="28" t="s">
        <v>558</v>
      </c>
      <c r="C70" s="5" t="s">
        <v>290</v>
      </c>
      <c r="D70" s="2" t="s">
        <v>559</v>
      </c>
      <c r="E70" s="2" t="s">
        <v>18</v>
      </c>
      <c r="F70" s="2" t="s">
        <v>19</v>
      </c>
      <c r="G70" s="36">
        <v>23100</v>
      </c>
      <c r="H70" s="36">
        <v>0</v>
      </c>
      <c r="I70" s="36">
        <v>25</v>
      </c>
      <c r="J70" s="36">
        <v>662.97</v>
      </c>
      <c r="K70" s="36">
        <v>702.24</v>
      </c>
      <c r="L70" s="36">
        <v>1637.79</v>
      </c>
      <c r="M70" s="36">
        <v>1640.1</v>
      </c>
      <c r="N70" s="36">
        <v>265.64999999999998</v>
      </c>
      <c r="O70" s="36">
        <v>0</v>
      </c>
      <c r="P70" s="36">
        <f>H70+I70+J70+K70+O70</f>
        <v>1390.21</v>
      </c>
      <c r="Q70" s="36">
        <f>G70-P70</f>
        <v>21709.79</v>
      </c>
      <c r="R70" s="12"/>
      <c r="S70" s="12"/>
    </row>
    <row r="71" spans="2:19" s="57" customFormat="1" x14ac:dyDescent="0.2">
      <c r="B71" s="4"/>
      <c r="C71" s="4"/>
      <c r="D71" s="4"/>
      <c r="E71" s="4"/>
      <c r="F71" s="4"/>
      <c r="G71" s="37"/>
      <c r="H71" s="38"/>
      <c r="I71" s="38"/>
      <c r="J71" s="38"/>
      <c r="K71" s="38"/>
      <c r="L71" s="38"/>
      <c r="M71" s="38"/>
      <c r="N71" s="38"/>
      <c r="O71" s="38"/>
      <c r="P71" s="36"/>
      <c r="Q71" s="36"/>
      <c r="R71" s="11">
        <v>2552.4</v>
      </c>
      <c r="S71" s="11">
        <v>2556</v>
      </c>
    </row>
    <row r="72" spans="2:19" s="57" customFormat="1" x14ac:dyDescent="0.2">
      <c r="B72" s="2" t="s">
        <v>366</v>
      </c>
      <c r="C72" s="2" t="s">
        <v>30</v>
      </c>
      <c r="D72" s="2" t="s">
        <v>169</v>
      </c>
      <c r="E72" s="2" t="s">
        <v>18</v>
      </c>
      <c r="F72" s="2" t="s">
        <v>22</v>
      </c>
      <c r="G72" s="35">
        <v>40000</v>
      </c>
      <c r="H72" s="35">
        <v>442.65</v>
      </c>
      <c r="I72" s="35">
        <v>25</v>
      </c>
      <c r="J72" s="35">
        <v>1148</v>
      </c>
      <c r="K72" s="35">
        <v>1216</v>
      </c>
      <c r="L72" s="35">
        <v>2836</v>
      </c>
      <c r="M72" s="35">
        <v>2840</v>
      </c>
      <c r="N72" s="35">
        <v>460</v>
      </c>
      <c r="O72" s="35">
        <v>12257.37</v>
      </c>
      <c r="P72" s="36">
        <f t="shared" ref="P72" si="14">H72+I72+J72+K72+O72</f>
        <v>15089.02</v>
      </c>
      <c r="Q72" s="36">
        <f t="shared" ref="Q72" si="15">G72-P72</f>
        <v>24910.98</v>
      </c>
      <c r="R72" s="11"/>
      <c r="S72" s="11"/>
    </row>
    <row r="73" spans="2:19" s="57" customFormat="1" x14ac:dyDescent="0.2">
      <c r="B73" s="2" t="s">
        <v>236</v>
      </c>
      <c r="C73" s="2" t="s">
        <v>30</v>
      </c>
      <c r="D73" s="2" t="s">
        <v>232</v>
      </c>
      <c r="E73" s="2" t="s">
        <v>18</v>
      </c>
      <c r="F73" s="2" t="s">
        <v>22</v>
      </c>
      <c r="G73" s="35">
        <v>19000</v>
      </c>
      <c r="H73" s="35">
        <v>0</v>
      </c>
      <c r="I73" s="35">
        <v>25</v>
      </c>
      <c r="J73" s="35">
        <v>545.29999999999995</v>
      </c>
      <c r="K73" s="35">
        <v>577.6</v>
      </c>
      <c r="L73" s="35">
        <v>1347.1</v>
      </c>
      <c r="M73" s="35">
        <v>1349</v>
      </c>
      <c r="N73" s="35">
        <v>218.5</v>
      </c>
      <c r="O73" s="35">
        <v>7095.97</v>
      </c>
      <c r="P73" s="36">
        <f t="shared" ref="P73:P100" si="16">H73+I73+J73+K73+O73</f>
        <v>8243.8700000000008</v>
      </c>
      <c r="Q73" s="36">
        <f t="shared" ref="Q73:Q103" si="17">G73-P73</f>
        <v>10756.13</v>
      </c>
      <c r="R73" s="11">
        <v>1205.3</v>
      </c>
      <c r="S73" s="11">
        <v>1207</v>
      </c>
    </row>
    <row r="74" spans="2:19" s="57" customFormat="1" x14ac:dyDescent="0.2">
      <c r="B74" s="5" t="s">
        <v>313</v>
      </c>
      <c r="C74" s="2" t="s">
        <v>30</v>
      </c>
      <c r="D74" s="5" t="s">
        <v>314</v>
      </c>
      <c r="E74" s="5" t="s">
        <v>18</v>
      </c>
      <c r="F74" s="5" t="s">
        <v>22</v>
      </c>
      <c r="G74" s="41">
        <v>14000</v>
      </c>
      <c r="H74" s="41">
        <v>0</v>
      </c>
      <c r="I74" s="35">
        <v>25</v>
      </c>
      <c r="J74" s="41">
        <v>401.8</v>
      </c>
      <c r="K74" s="41">
        <v>425.6</v>
      </c>
      <c r="L74" s="41">
        <v>992.6</v>
      </c>
      <c r="M74" s="41">
        <v>994</v>
      </c>
      <c r="N74" s="41">
        <v>161</v>
      </c>
      <c r="O74" s="41">
        <v>6050.4</v>
      </c>
      <c r="P74" s="41">
        <f t="shared" si="16"/>
        <v>6902.7999999999993</v>
      </c>
      <c r="Q74" s="41">
        <f t="shared" si="17"/>
        <v>7097.2000000000007</v>
      </c>
      <c r="R74" s="12"/>
      <c r="S74" s="12"/>
    </row>
    <row r="75" spans="2:19" s="57" customFormat="1" x14ac:dyDescent="0.2">
      <c r="B75" s="28" t="s">
        <v>367</v>
      </c>
      <c r="C75" s="2" t="s">
        <v>30</v>
      </c>
      <c r="D75" s="2" t="s">
        <v>232</v>
      </c>
      <c r="E75" s="2" t="s">
        <v>18</v>
      </c>
      <c r="F75" s="2" t="s">
        <v>22</v>
      </c>
      <c r="G75" s="35">
        <v>16000</v>
      </c>
      <c r="H75" s="35">
        <v>0</v>
      </c>
      <c r="I75" s="35">
        <v>25</v>
      </c>
      <c r="J75" s="35">
        <v>459.2</v>
      </c>
      <c r="K75" s="35">
        <v>486.4</v>
      </c>
      <c r="L75" s="35">
        <v>1134.4000000000001</v>
      </c>
      <c r="M75" s="35">
        <v>1136</v>
      </c>
      <c r="N75" s="35">
        <v>184</v>
      </c>
      <c r="O75" s="35">
        <v>7122.2</v>
      </c>
      <c r="P75" s="36">
        <f t="shared" si="16"/>
        <v>8092.7999999999993</v>
      </c>
      <c r="Q75" s="36">
        <f t="shared" si="17"/>
        <v>7907.2000000000007</v>
      </c>
      <c r="R75" s="11">
        <v>1134.4000000000001</v>
      </c>
      <c r="S75" s="11">
        <v>1136</v>
      </c>
    </row>
    <row r="76" spans="2:19" s="57" customFormat="1" x14ac:dyDescent="0.2">
      <c r="B76" s="2" t="s">
        <v>422</v>
      </c>
      <c r="C76" s="2" t="s">
        <v>30</v>
      </c>
      <c r="D76" s="2" t="s">
        <v>106</v>
      </c>
      <c r="E76" s="2" t="s">
        <v>18</v>
      </c>
      <c r="F76" s="2" t="s">
        <v>19</v>
      </c>
      <c r="G76" s="35">
        <v>17000</v>
      </c>
      <c r="H76" s="35">
        <v>0</v>
      </c>
      <c r="I76" s="35">
        <v>25</v>
      </c>
      <c r="J76" s="35">
        <v>487.9</v>
      </c>
      <c r="K76" s="35">
        <v>516.79999999999995</v>
      </c>
      <c r="L76" s="35">
        <v>1205.3</v>
      </c>
      <c r="M76" s="35">
        <v>1207</v>
      </c>
      <c r="N76" s="35">
        <v>195.5</v>
      </c>
      <c r="O76" s="35">
        <v>100</v>
      </c>
      <c r="P76" s="36">
        <f t="shared" si="16"/>
        <v>1129.6999999999998</v>
      </c>
      <c r="Q76" s="36">
        <f t="shared" si="17"/>
        <v>15870.3</v>
      </c>
      <c r="R76" s="11">
        <v>1052.8699999999999</v>
      </c>
      <c r="S76" s="11">
        <v>1054.3499999999999</v>
      </c>
    </row>
    <row r="77" spans="2:19" s="57" customFormat="1" x14ac:dyDescent="0.2">
      <c r="B77" s="5" t="s">
        <v>531</v>
      </c>
      <c r="C77" s="2" t="s">
        <v>30</v>
      </c>
      <c r="D77" s="5" t="s">
        <v>106</v>
      </c>
      <c r="E77" s="5" t="s">
        <v>18</v>
      </c>
      <c r="F77" s="5" t="s">
        <v>19</v>
      </c>
      <c r="G77" s="41">
        <v>14000</v>
      </c>
      <c r="H77" s="41">
        <v>0</v>
      </c>
      <c r="I77" s="41">
        <v>25</v>
      </c>
      <c r="J77" s="41">
        <v>401.8</v>
      </c>
      <c r="K77" s="41">
        <v>425.6</v>
      </c>
      <c r="L77" s="41">
        <v>992.6</v>
      </c>
      <c r="M77" s="41">
        <v>994</v>
      </c>
      <c r="N77" s="41">
        <v>161</v>
      </c>
      <c r="O77" s="41">
        <v>5600</v>
      </c>
      <c r="P77" s="41">
        <f t="shared" si="16"/>
        <v>6452.4</v>
      </c>
      <c r="Q77" s="41">
        <f t="shared" si="17"/>
        <v>7547.6</v>
      </c>
      <c r="R77" s="10">
        <v>983.1</v>
      </c>
      <c r="S77" s="10">
        <v>984.49</v>
      </c>
    </row>
    <row r="78" spans="2:19" s="57" customFormat="1" x14ac:dyDescent="0.2">
      <c r="B78" s="28" t="s">
        <v>368</v>
      </c>
      <c r="C78" s="2" t="s">
        <v>30</v>
      </c>
      <c r="D78" s="5" t="s">
        <v>106</v>
      </c>
      <c r="E78" s="5" t="s">
        <v>18</v>
      </c>
      <c r="F78" s="28" t="s">
        <v>19</v>
      </c>
      <c r="G78" s="36">
        <v>13866</v>
      </c>
      <c r="H78" s="36">
        <v>0</v>
      </c>
      <c r="I78" s="36">
        <v>25</v>
      </c>
      <c r="J78" s="36">
        <v>397.95</v>
      </c>
      <c r="K78" s="36">
        <v>421.53</v>
      </c>
      <c r="L78" s="36">
        <v>983.1</v>
      </c>
      <c r="M78" s="36">
        <v>984.49</v>
      </c>
      <c r="N78" s="36">
        <v>159.46</v>
      </c>
      <c r="O78" s="36">
        <v>6297.77</v>
      </c>
      <c r="P78" s="36">
        <f t="shared" si="16"/>
        <v>7142.25</v>
      </c>
      <c r="Q78" s="36">
        <f t="shared" si="17"/>
        <v>6723.75</v>
      </c>
      <c r="R78" s="11">
        <v>992.6</v>
      </c>
      <c r="S78" s="11">
        <v>994</v>
      </c>
    </row>
    <row r="79" spans="2:19" s="57" customFormat="1" x14ac:dyDescent="0.2">
      <c r="B79" s="2" t="s">
        <v>177</v>
      </c>
      <c r="C79" s="2" t="s">
        <v>36</v>
      </c>
      <c r="D79" s="2" t="s">
        <v>106</v>
      </c>
      <c r="E79" s="2" t="s">
        <v>18</v>
      </c>
      <c r="F79" s="2" t="s">
        <v>19</v>
      </c>
      <c r="G79" s="35">
        <v>16000</v>
      </c>
      <c r="H79" s="35">
        <v>0</v>
      </c>
      <c r="I79" s="35">
        <v>25</v>
      </c>
      <c r="J79" s="35">
        <v>459.2</v>
      </c>
      <c r="K79" s="35">
        <v>486.4</v>
      </c>
      <c r="L79" s="35">
        <v>1134.4000000000001</v>
      </c>
      <c r="M79" s="35">
        <v>1136</v>
      </c>
      <c r="N79" s="35">
        <v>184</v>
      </c>
      <c r="O79" s="35">
        <v>2394.15</v>
      </c>
      <c r="P79" s="36">
        <f>H79+I79+J79+K79+O79</f>
        <v>3364.75</v>
      </c>
      <c r="Q79" s="36">
        <f t="shared" si="17"/>
        <v>12635.25</v>
      </c>
      <c r="R79" s="11">
        <v>1063.5</v>
      </c>
      <c r="S79" s="11">
        <v>1065</v>
      </c>
    </row>
    <row r="80" spans="2:19" s="57" customFormat="1" x14ac:dyDescent="0.2">
      <c r="B80" s="2" t="s">
        <v>369</v>
      </c>
      <c r="C80" s="2" t="s">
        <v>30</v>
      </c>
      <c r="D80" s="2" t="s">
        <v>106</v>
      </c>
      <c r="E80" s="2" t="s">
        <v>18</v>
      </c>
      <c r="F80" s="2" t="s">
        <v>19</v>
      </c>
      <c r="G80" s="35">
        <v>14000</v>
      </c>
      <c r="H80" s="35">
        <v>0</v>
      </c>
      <c r="I80" s="35">
        <v>25</v>
      </c>
      <c r="J80" s="35">
        <v>401.8</v>
      </c>
      <c r="K80" s="35">
        <v>425.6</v>
      </c>
      <c r="L80" s="35">
        <v>992.6</v>
      </c>
      <c r="M80" s="35">
        <v>994</v>
      </c>
      <c r="N80" s="35">
        <v>161</v>
      </c>
      <c r="O80" s="35">
        <v>3800</v>
      </c>
      <c r="P80" s="36">
        <f>H80+I80+J80+K80+O80</f>
        <v>4652.3999999999996</v>
      </c>
      <c r="Q80" s="36">
        <f>G80-P80</f>
        <v>9347.6</v>
      </c>
      <c r="R80" s="11">
        <v>992.6</v>
      </c>
      <c r="S80" s="11">
        <v>994</v>
      </c>
    </row>
    <row r="81" spans="2:19" s="57" customFormat="1" x14ac:dyDescent="0.2">
      <c r="B81" s="5" t="s">
        <v>315</v>
      </c>
      <c r="C81" s="2" t="s">
        <v>30</v>
      </c>
      <c r="D81" s="5" t="s">
        <v>106</v>
      </c>
      <c r="E81" s="5" t="s">
        <v>18</v>
      </c>
      <c r="F81" s="5" t="s">
        <v>19</v>
      </c>
      <c r="G81" s="41">
        <v>14000</v>
      </c>
      <c r="H81" s="41">
        <v>0</v>
      </c>
      <c r="I81" s="41">
        <v>25</v>
      </c>
      <c r="J81" s="41">
        <v>401.8</v>
      </c>
      <c r="K81" s="41">
        <v>425.6</v>
      </c>
      <c r="L81" s="41">
        <v>992.6</v>
      </c>
      <c r="M81" s="41">
        <v>994</v>
      </c>
      <c r="N81" s="41">
        <v>161</v>
      </c>
      <c r="O81" s="41">
        <v>5871.26</v>
      </c>
      <c r="P81" s="41">
        <f t="shared" si="16"/>
        <v>6723.66</v>
      </c>
      <c r="Q81" s="41">
        <f t="shared" si="17"/>
        <v>7276.34</v>
      </c>
      <c r="R81" s="11">
        <v>1063.5</v>
      </c>
      <c r="S81" s="11">
        <v>1065</v>
      </c>
    </row>
    <row r="82" spans="2:19" s="57" customFormat="1" x14ac:dyDescent="0.2">
      <c r="B82" s="2" t="s">
        <v>371</v>
      </c>
      <c r="C82" s="2" t="s">
        <v>30</v>
      </c>
      <c r="D82" s="2" t="s">
        <v>232</v>
      </c>
      <c r="E82" s="2" t="s">
        <v>18</v>
      </c>
      <c r="F82" s="2" t="s">
        <v>22</v>
      </c>
      <c r="G82" s="35">
        <v>18000</v>
      </c>
      <c r="H82" s="35">
        <v>0</v>
      </c>
      <c r="I82" s="35">
        <v>25</v>
      </c>
      <c r="J82" s="35">
        <v>516.6</v>
      </c>
      <c r="K82" s="35">
        <v>547.20000000000005</v>
      </c>
      <c r="L82" s="35">
        <v>1276.2</v>
      </c>
      <c r="M82" s="35">
        <v>1278</v>
      </c>
      <c r="N82" s="35">
        <v>207</v>
      </c>
      <c r="O82" s="35">
        <v>5214.17</v>
      </c>
      <c r="P82" s="36">
        <f t="shared" si="16"/>
        <v>6302.97</v>
      </c>
      <c r="Q82" s="36">
        <f t="shared" si="17"/>
        <v>11697.029999999999</v>
      </c>
      <c r="R82" s="11">
        <v>1052.8699999999999</v>
      </c>
      <c r="S82" s="11">
        <v>1054.3499999999999</v>
      </c>
    </row>
    <row r="83" spans="2:19" s="57" customFormat="1" x14ac:dyDescent="0.2">
      <c r="B83" s="2" t="s">
        <v>448</v>
      </c>
      <c r="C83" s="2" t="s">
        <v>36</v>
      </c>
      <c r="D83" s="2" t="s">
        <v>238</v>
      </c>
      <c r="E83" s="2" t="s">
        <v>18</v>
      </c>
      <c r="F83" s="2" t="s">
        <v>22</v>
      </c>
      <c r="G83" s="35">
        <v>18750</v>
      </c>
      <c r="H83" s="35">
        <v>0</v>
      </c>
      <c r="I83" s="35">
        <v>25</v>
      </c>
      <c r="J83" s="35">
        <v>538.13</v>
      </c>
      <c r="K83" s="35">
        <v>570</v>
      </c>
      <c r="L83" s="35">
        <v>1329.38</v>
      </c>
      <c r="M83" s="35">
        <v>1331.25</v>
      </c>
      <c r="N83" s="35">
        <v>215.63</v>
      </c>
      <c r="O83" s="35">
        <v>4669.3999999999996</v>
      </c>
      <c r="P83" s="36">
        <f t="shared" si="16"/>
        <v>5802.53</v>
      </c>
      <c r="Q83" s="36">
        <f t="shared" si="17"/>
        <v>12947.470000000001</v>
      </c>
      <c r="R83" s="11">
        <v>992.6</v>
      </c>
      <c r="S83" s="11">
        <v>994</v>
      </c>
    </row>
    <row r="84" spans="2:19" s="57" customFormat="1" x14ac:dyDescent="0.2">
      <c r="B84" s="2" t="s">
        <v>240</v>
      </c>
      <c r="C84" s="2" t="s">
        <v>36</v>
      </c>
      <c r="D84" s="2" t="s">
        <v>241</v>
      </c>
      <c r="E84" s="2" t="s">
        <v>18</v>
      </c>
      <c r="F84" s="2" t="s">
        <v>22</v>
      </c>
      <c r="G84" s="35">
        <v>20000</v>
      </c>
      <c r="H84" s="35">
        <v>0</v>
      </c>
      <c r="I84" s="35">
        <v>25</v>
      </c>
      <c r="J84" s="35">
        <v>574</v>
      </c>
      <c r="K84" s="35">
        <v>608</v>
      </c>
      <c r="L84" s="35">
        <v>1418</v>
      </c>
      <c r="M84" s="35">
        <v>1420</v>
      </c>
      <c r="N84" s="35">
        <v>230</v>
      </c>
      <c r="O84" s="36">
        <v>10539.11</v>
      </c>
      <c r="P84" s="36">
        <f t="shared" si="16"/>
        <v>11746.11</v>
      </c>
      <c r="Q84" s="36">
        <f t="shared" si="17"/>
        <v>8253.89</v>
      </c>
      <c r="R84" s="11">
        <v>1169.8499999999999</v>
      </c>
      <c r="S84" s="11">
        <v>1171.5</v>
      </c>
    </row>
    <row r="85" spans="2:19" s="26" customFormat="1" x14ac:dyDescent="0.2">
      <c r="B85" s="2" t="s">
        <v>370</v>
      </c>
      <c r="C85" s="2" t="s">
        <v>30</v>
      </c>
      <c r="D85" s="2" t="s">
        <v>232</v>
      </c>
      <c r="E85" s="2" t="s">
        <v>18</v>
      </c>
      <c r="F85" s="2" t="s">
        <v>22</v>
      </c>
      <c r="G85" s="35">
        <v>16000</v>
      </c>
      <c r="H85" s="35">
        <v>0</v>
      </c>
      <c r="I85" s="35">
        <v>25</v>
      </c>
      <c r="J85" s="35">
        <v>459.2</v>
      </c>
      <c r="K85" s="35">
        <v>486.4</v>
      </c>
      <c r="L85" s="35">
        <v>1134.4000000000001</v>
      </c>
      <c r="M85" s="35">
        <v>1136</v>
      </c>
      <c r="N85" s="35">
        <v>184</v>
      </c>
      <c r="O85" s="35">
        <v>1100</v>
      </c>
      <c r="P85" s="36">
        <f t="shared" si="16"/>
        <v>2070.6</v>
      </c>
      <c r="Q85" s="36">
        <f t="shared" si="17"/>
        <v>13929.4</v>
      </c>
      <c r="R85" s="11">
        <v>1134.4000000000001</v>
      </c>
      <c r="S85" s="11">
        <v>1136</v>
      </c>
    </row>
    <row r="86" spans="2:19" s="57" customFormat="1" x14ac:dyDescent="0.2">
      <c r="B86" s="31" t="s">
        <v>533</v>
      </c>
      <c r="C86" s="45" t="s">
        <v>30</v>
      </c>
      <c r="D86" s="46" t="s">
        <v>232</v>
      </c>
      <c r="E86" s="46" t="s">
        <v>18</v>
      </c>
      <c r="F86" s="44" t="s">
        <v>22</v>
      </c>
      <c r="G86" s="40">
        <v>15300</v>
      </c>
      <c r="H86" s="35">
        <v>0</v>
      </c>
      <c r="I86" s="40">
        <v>25</v>
      </c>
      <c r="J86" s="40">
        <v>439.11</v>
      </c>
      <c r="K86" s="40">
        <v>465.12</v>
      </c>
      <c r="L86" s="40">
        <v>1084.77</v>
      </c>
      <c r="M86" s="40">
        <v>1086.3</v>
      </c>
      <c r="N86" s="40">
        <v>175.95</v>
      </c>
      <c r="O86" s="40">
        <v>9166.06</v>
      </c>
      <c r="P86" s="35">
        <f t="shared" si="16"/>
        <v>10095.289999999999</v>
      </c>
      <c r="Q86" s="35">
        <f t="shared" si="17"/>
        <v>5204.7100000000009</v>
      </c>
      <c r="R86" s="11">
        <v>1031.76</v>
      </c>
      <c r="S86" s="11">
        <v>1033.21</v>
      </c>
    </row>
    <row r="87" spans="2:19" s="57" customFormat="1" x14ac:dyDescent="0.2">
      <c r="B87" s="29" t="s">
        <v>377</v>
      </c>
      <c r="C87" s="2" t="s">
        <v>30</v>
      </c>
      <c r="D87" s="2" t="s">
        <v>232</v>
      </c>
      <c r="E87" s="2" t="s">
        <v>18</v>
      </c>
      <c r="F87" s="2" t="s">
        <v>22</v>
      </c>
      <c r="G87" s="40">
        <v>20000</v>
      </c>
      <c r="H87" s="35">
        <v>0</v>
      </c>
      <c r="I87" s="40">
        <v>25</v>
      </c>
      <c r="J87" s="40">
        <v>574</v>
      </c>
      <c r="K87" s="40">
        <v>608</v>
      </c>
      <c r="L87" s="40">
        <v>1418</v>
      </c>
      <c r="M87" s="40">
        <v>1420</v>
      </c>
      <c r="N87" s="40">
        <v>230</v>
      </c>
      <c r="O87" s="40">
        <v>4815.5600000000004</v>
      </c>
      <c r="P87" s="41">
        <f t="shared" si="16"/>
        <v>6022.56</v>
      </c>
      <c r="Q87" s="41">
        <f t="shared" si="17"/>
        <v>13977.439999999999</v>
      </c>
      <c r="R87" s="11">
        <v>1068.2</v>
      </c>
      <c r="S87" s="11">
        <v>1069.71</v>
      </c>
    </row>
    <row r="88" spans="2:19" s="57" customFormat="1" x14ac:dyDescent="0.2">
      <c r="B88" s="2" t="s">
        <v>373</v>
      </c>
      <c r="C88" s="2" t="s">
        <v>30</v>
      </c>
      <c r="D88" s="2" t="s">
        <v>229</v>
      </c>
      <c r="E88" s="2" t="s">
        <v>18</v>
      </c>
      <c r="F88" s="2" t="s">
        <v>19</v>
      </c>
      <c r="G88" s="35">
        <v>17000</v>
      </c>
      <c r="H88" s="35">
        <v>0</v>
      </c>
      <c r="I88" s="35">
        <v>25</v>
      </c>
      <c r="J88" s="35">
        <v>487.9</v>
      </c>
      <c r="K88" s="35">
        <v>516.79999999999995</v>
      </c>
      <c r="L88" s="35">
        <v>1205.3</v>
      </c>
      <c r="M88" s="35">
        <v>1207</v>
      </c>
      <c r="N88" s="35">
        <v>195.5</v>
      </c>
      <c r="O88" s="35">
        <v>6684</v>
      </c>
      <c r="P88" s="36">
        <f t="shared" si="16"/>
        <v>7713.7</v>
      </c>
      <c r="Q88" s="36">
        <f t="shared" si="17"/>
        <v>9286.2999999999993</v>
      </c>
      <c r="R88" s="11">
        <v>992.6</v>
      </c>
      <c r="S88" s="11">
        <v>994</v>
      </c>
    </row>
    <row r="89" spans="2:19" s="57" customFormat="1" x14ac:dyDescent="0.2">
      <c r="B89" s="32" t="s">
        <v>372</v>
      </c>
      <c r="C89" s="2" t="s">
        <v>30</v>
      </c>
      <c r="D89" s="2" t="s">
        <v>106</v>
      </c>
      <c r="E89" s="2" t="s">
        <v>18</v>
      </c>
      <c r="F89" s="2" t="s">
        <v>19</v>
      </c>
      <c r="G89" s="35">
        <v>14850</v>
      </c>
      <c r="H89" s="35">
        <v>0</v>
      </c>
      <c r="I89" s="35">
        <v>25</v>
      </c>
      <c r="J89" s="35">
        <v>426.2</v>
      </c>
      <c r="K89" s="35">
        <v>451.44</v>
      </c>
      <c r="L89" s="35">
        <v>1052.8699999999999</v>
      </c>
      <c r="M89" s="35">
        <v>1054.3499999999999</v>
      </c>
      <c r="N89" s="35">
        <v>170.78</v>
      </c>
      <c r="O89" s="35">
        <v>7855</v>
      </c>
      <c r="P89" s="36">
        <f t="shared" si="16"/>
        <v>8757.64</v>
      </c>
      <c r="Q89" s="36">
        <f t="shared" si="17"/>
        <v>6092.3600000000006</v>
      </c>
      <c r="R89" s="11">
        <v>1063.5</v>
      </c>
      <c r="S89" s="11">
        <v>1065</v>
      </c>
    </row>
    <row r="90" spans="2:19" s="57" customFormat="1" x14ac:dyDescent="0.2">
      <c r="B90" s="7" t="s">
        <v>374</v>
      </c>
      <c r="C90" s="2" t="s">
        <v>30</v>
      </c>
      <c r="D90" s="2" t="s">
        <v>131</v>
      </c>
      <c r="E90" s="2" t="s">
        <v>18</v>
      </c>
      <c r="F90" s="2" t="s">
        <v>22</v>
      </c>
      <c r="G90" s="35">
        <v>19000</v>
      </c>
      <c r="H90" s="35">
        <v>0</v>
      </c>
      <c r="I90" s="35">
        <v>25</v>
      </c>
      <c r="J90" s="35">
        <v>545.29999999999995</v>
      </c>
      <c r="K90" s="35">
        <v>577.6</v>
      </c>
      <c r="L90" s="35">
        <v>1347.1</v>
      </c>
      <c r="M90" s="35">
        <v>1349</v>
      </c>
      <c r="N90" s="35">
        <v>218.5</v>
      </c>
      <c r="O90" s="35">
        <v>8231.65</v>
      </c>
      <c r="P90" s="36">
        <f t="shared" si="16"/>
        <v>9379.5499999999993</v>
      </c>
      <c r="Q90" s="36">
        <f t="shared" si="17"/>
        <v>9620.4500000000007</v>
      </c>
      <c r="R90" s="11">
        <v>992.6</v>
      </c>
      <c r="S90" s="11">
        <v>994</v>
      </c>
    </row>
    <row r="91" spans="2:19" s="57" customFormat="1" x14ac:dyDescent="0.2">
      <c r="B91" s="5" t="s">
        <v>316</v>
      </c>
      <c r="C91" s="2" t="s">
        <v>30</v>
      </c>
      <c r="D91" s="5" t="s">
        <v>106</v>
      </c>
      <c r="E91" s="5" t="s">
        <v>18</v>
      </c>
      <c r="F91" s="5" t="s">
        <v>19</v>
      </c>
      <c r="G91" s="41">
        <v>14000</v>
      </c>
      <c r="H91" s="41">
        <v>0</v>
      </c>
      <c r="I91" s="41">
        <v>25</v>
      </c>
      <c r="J91" s="41">
        <v>401.8</v>
      </c>
      <c r="K91" s="41">
        <v>425.6</v>
      </c>
      <c r="L91" s="41">
        <v>992.6</v>
      </c>
      <c r="M91" s="41">
        <v>994</v>
      </c>
      <c r="N91" s="41">
        <v>161</v>
      </c>
      <c r="O91" s="41">
        <v>3900</v>
      </c>
      <c r="P91" s="41">
        <f t="shared" si="16"/>
        <v>4752.3999999999996</v>
      </c>
      <c r="Q91" s="41">
        <f t="shared" si="17"/>
        <v>9247.6</v>
      </c>
      <c r="R91" s="11">
        <v>1013.87</v>
      </c>
      <c r="S91" s="11">
        <v>1015.3</v>
      </c>
    </row>
    <row r="92" spans="2:19" s="57" customFormat="1" x14ac:dyDescent="0.2">
      <c r="B92" s="28" t="s">
        <v>375</v>
      </c>
      <c r="C92" s="2" t="s">
        <v>30</v>
      </c>
      <c r="D92" s="2" t="s">
        <v>232</v>
      </c>
      <c r="E92" s="2" t="s">
        <v>18</v>
      </c>
      <c r="F92" s="2" t="s">
        <v>22</v>
      </c>
      <c r="G92" s="35">
        <v>16000</v>
      </c>
      <c r="H92" s="35">
        <v>0</v>
      </c>
      <c r="I92" s="35">
        <v>25</v>
      </c>
      <c r="J92" s="35">
        <v>459.2</v>
      </c>
      <c r="K92" s="35">
        <v>486.4</v>
      </c>
      <c r="L92" s="35">
        <v>1134.4000000000001</v>
      </c>
      <c r="M92" s="35">
        <v>1136</v>
      </c>
      <c r="N92" s="35">
        <v>184</v>
      </c>
      <c r="O92" s="35">
        <v>1000</v>
      </c>
      <c r="P92" s="36">
        <f t="shared" si="16"/>
        <v>1970.6</v>
      </c>
      <c r="Q92" s="36">
        <f t="shared" si="17"/>
        <v>14029.4</v>
      </c>
      <c r="R92" s="11">
        <v>992.6</v>
      </c>
      <c r="S92" s="11">
        <v>994</v>
      </c>
    </row>
    <row r="93" spans="2:19" s="57" customFormat="1" x14ac:dyDescent="0.2">
      <c r="B93" s="7" t="s">
        <v>148</v>
      </c>
      <c r="C93" s="2" t="s">
        <v>30</v>
      </c>
      <c r="D93" s="2" t="s">
        <v>131</v>
      </c>
      <c r="E93" s="2" t="s">
        <v>18</v>
      </c>
      <c r="F93" s="2" t="s">
        <v>22</v>
      </c>
      <c r="G93" s="35">
        <v>14552.31</v>
      </c>
      <c r="H93" s="35">
        <v>0</v>
      </c>
      <c r="I93" s="35">
        <v>25</v>
      </c>
      <c r="J93" s="35">
        <v>417.65</v>
      </c>
      <c r="K93" s="35">
        <v>442.39</v>
      </c>
      <c r="L93" s="35">
        <v>1031.76</v>
      </c>
      <c r="M93" s="35">
        <v>1033.21</v>
      </c>
      <c r="N93" s="35">
        <v>167.35</v>
      </c>
      <c r="O93" s="35">
        <v>600</v>
      </c>
      <c r="P93" s="36">
        <f t="shared" si="16"/>
        <v>1485.04</v>
      </c>
      <c r="Q93" s="36">
        <f t="shared" si="17"/>
        <v>13067.27</v>
      </c>
      <c r="R93" s="11">
        <v>992.6</v>
      </c>
      <c r="S93" s="11">
        <v>994</v>
      </c>
    </row>
    <row r="94" spans="2:19" s="57" customFormat="1" x14ac:dyDescent="0.2">
      <c r="B94" s="2" t="s">
        <v>528</v>
      </c>
      <c r="C94" s="2" t="s">
        <v>30</v>
      </c>
      <c r="D94" s="2" t="s">
        <v>31</v>
      </c>
      <c r="E94" s="2" t="s">
        <v>18</v>
      </c>
      <c r="F94" s="2" t="s">
        <v>22</v>
      </c>
      <c r="G94" s="35">
        <v>15066.29</v>
      </c>
      <c r="H94" s="35">
        <v>0</v>
      </c>
      <c r="I94" s="35">
        <v>25</v>
      </c>
      <c r="J94" s="35">
        <v>432.4</v>
      </c>
      <c r="K94" s="35">
        <v>458.02</v>
      </c>
      <c r="L94" s="35">
        <v>1068.2</v>
      </c>
      <c r="M94" s="35">
        <v>1069.71</v>
      </c>
      <c r="N94" s="35">
        <v>173.26</v>
      </c>
      <c r="O94" s="35">
        <v>6106.99</v>
      </c>
      <c r="P94" s="36">
        <f t="shared" si="16"/>
        <v>7022.41</v>
      </c>
      <c r="Q94" s="36">
        <f t="shared" si="17"/>
        <v>8043.880000000001</v>
      </c>
      <c r="R94" s="11">
        <v>1329.38</v>
      </c>
      <c r="S94" s="11">
        <v>1331.25</v>
      </c>
    </row>
    <row r="95" spans="2:19" s="57" customFormat="1" x14ac:dyDescent="0.2">
      <c r="B95" s="2" t="s">
        <v>459</v>
      </c>
      <c r="C95" s="2" t="s">
        <v>30</v>
      </c>
      <c r="D95" s="2" t="s">
        <v>232</v>
      </c>
      <c r="E95" s="2" t="s">
        <v>18</v>
      </c>
      <c r="F95" s="2" t="s">
        <v>22</v>
      </c>
      <c r="G95" s="35">
        <v>15000</v>
      </c>
      <c r="H95" s="35">
        <v>0</v>
      </c>
      <c r="I95" s="35">
        <v>25</v>
      </c>
      <c r="J95" s="35">
        <v>430.5</v>
      </c>
      <c r="K95" s="35">
        <v>456</v>
      </c>
      <c r="L95" s="35">
        <v>1063.5</v>
      </c>
      <c r="M95" s="35">
        <v>1065</v>
      </c>
      <c r="N95" s="35">
        <v>172.5</v>
      </c>
      <c r="O95" s="35">
        <v>7864.78</v>
      </c>
      <c r="P95" s="36">
        <f t="shared" si="16"/>
        <v>8776.2799999999988</v>
      </c>
      <c r="Q95" s="36">
        <f t="shared" si="17"/>
        <v>6223.7200000000012</v>
      </c>
      <c r="R95" s="11">
        <v>1052.8699999999999</v>
      </c>
      <c r="S95" s="11">
        <v>1054.3499999999999</v>
      </c>
    </row>
    <row r="96" spans="2:19" s="57" customFormat="1" ht="11.25" customHeight="1" x14ac:dyDescent="0.2">
      <c r="B96" s="2" t="s">
        <v>292</v>
      </c>
      <c r="C96" s="2" t="s">
        <v>30</v>
      </c>
      <c r="D96" s="2" t="s">
        <v>106</v>
      </c>
      <c r="E96" s="2" t="s">
        <v>18</v>
      </c>
      <c r="F96" s="2" t="s">
        <v>19</v>
      </c>
      <c r="G96" s="35">
        <v>14000</v>
      </c>
      <c r="H96" s="35">
        <v>0</v>
      </c>
      <c r="I96" s="35">
        <v>25</v>
      </c>
      <c r="J96" s="35">
        <v>401.8</v>
      </c>
      <c r="K96" s="35">
        <v>425.6</v>
      </c>
      <c r="L96" s="35">
        <v>992.6</v>
      </c>
      <c r="M96" s="35">
        <v>994</v>
      </c>
      <c r="N96" s="35">
        <v>161</v>
      </c>
      <c r="O96" s="35">
        <v>1100</v>
      </c>
      <c r="P96" s="36">
        <f t="shared" si="16"/>
        <v>1952.4</v>
      </c>
      <c r="Q96" s="36">
        <f t="shared" si="17"/>
        <v>12047.6</v>
      </c>
      <c r="R96" s="12"/>
      <c r="S96" s="12"/>
    </row>
    <row r="97" spans="1:1897" s="57" customFormat="1" x14ac:dyDescent="0.2">
      <c r="B97" s="28" t="s">
        <v>250</v>
      </c>
      <c r="C97" s="2" t="s">
        <v>30</v>
      </c>
      <c r="D97" s="2" t="s">
        <v>106</v>
      </c>
      <c r="E97" s="2" t="s">
        <v>18</v>
      </c>
      <c r="F97" s="2" t="s">
        <v>19</v>
      </c>
      <c r="G97" s="35">
        <v>15000</v>
      </c>
      <c r="H97" s="35">
        <v>0</v>
      </c>
      <c r="I97" s="35">
        <v>25</v>
      </c>
      <c r="J97" s="35">
        <v>430.5</v>
      </c>
      <c r="K97" s="35">
        <v>456</v>
      </c>
      <c r="L97" s="35">
        <v>1063.5</v>
      </c>
      <c r="M97" s="35">
        <v>1065</v>
      </c>
      <c r="N97" s="35">
        <v>172.5</v>
      </c>
      <c r="O97" s="35">
        <v>7684</v>
      </c>
      <c r="P97" s="36">
        <f t="shared" si="16"/>
        <v>8595.5</v>
      </c>
      <c r="Q97" s="36">
        <f t="shared" si="17"/>
        <v>6404.5</v>
      </c>
      <c r="R97" s="12"/>
      <c r="S97" s="12"/>
    </row>
    <row r="98" spans="1:1897" s="57" customFormat="1" x14ac:dyDescent="0.2">
      <c r="B98" s="2" t="s">
        <v>376</v>
      </c>
      <c r="C98" s="2" t="s">
        <v>30</v>
      </c>
      <c r="D98" s="2" t="s">
        <v>106</v>
      </c>
      <c r="E98" s="2" t="s">
        <v>18</v>
      </c>
      <c r="F98" s="2" t="s">
        <v>19</v>
      </c>
      <c r="G98" s="35">
        <v>14000</v>
      </c>
      <c r="H98" s="35">
        <v>0</v>
      </c>
      <c r="I98" s="35">
        <v>25</v>
      </c>
      <c r="J98" s="35">
        <v>401.8</v>
      </c>
      <c r="K98" s="35">
        <v>425.6</v>
      </c>
      <c r="L98" s="35">
        <v>992.6</v>
      </c>
      <c r="M98" s="35">
        <v>994</v>
      </c>
      <c r="N98" s="35">
        <v>161</v>
      </c>
      <c r="O98" s="35">
        <v>6622.2</v>
      </c>
      <c r="P98" s="36">
        <f t="shared" si="16"/>
        <v>7474.6</v>
      </c>
      <c r="Q98" s="36">
        <f t="shared" si="17"/>
        <v>6525.4</v>
      </c>
      <c r="R98" s="11">
        <v>1418</v>
      </c>
      <c r="S98" s="11">
        <v>1420</v>
      </c>
    </row>
    <row r="99" spans="1:1897" s="16" customFormat="1" ht="12.75" x14ac:dyDescent="0.2">
      <c r="A99" s="17"/>
      <c r="B99" s="2" t="s">
        <v>221</v>
      </c>
      <c r="C99" s="2" t="s">
        <v>30</v>
      </c>
      <c r="D99" s="2" t="s">
        <v>106</v>
      </c>
      <c r="E99" s="2" t="s">
        <v>18</v>
      </c>
      <c r="F99" s="2" t="s">
        <v>19</v>
      </c>
      <c r="G99" s="35">
        <v>14300</v>
      </c>
      <c r="H99" s="35">
        <v>0</v>
      </c>
      <c r="I99" s="35">
        <v>25</v>
      </c>
      <c r="J99" s="35">
        <v>410.41</v>
      </c>
      <c r="K99" s="35">
        <v>434.72</v>
      </c>
      <c r="L99" s="35">
        <v>1013.87</v>
      </c>
      <c r="M99" s="35">
        <v>1015.3</v>
      </c>
      <c r="N99" s="35">
        <v>164.45</v>
      </c>
      <c r="O99" s="35">
        <v>2100</v>
      </c>
      <c r="P99" s="36">
        <f t="shared" si="16"/>
        <v>2970.13</v>
      </c>
      <c r="Q99" s="36">
        <f t="shared" si="17"/>
        <v>11329.869999999999</v>
      </c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  <c r="FY99" s="17"/>
      <c r="FZ99" s="17"/>
      <c r="GA99" s="17"/>
      <c r="GB99" s="17"/>
      <c r="GC99" s="17"/>
      <c r="GD99" s="17"/>
      <c r="GE99" s="17"/>
      <c r="GF99" s="17"/>
      <c r="GG99" s="17"/>
      <c r="GH99" s="17"/>
      <c r="GI99" s="17"/>
      <c r="GJ99" s="17"/>
      <c r="GK99" s="17"/>
      <c r="GL99" s="17"/>
      <c r="GM99" s="17"/>
      <c r="GN99" s="17"/>
      <c r="GO99" s="17"/>
      <c r="GP99" s="17"/>
      <c r="GQ99" s="17"/>
      <c r="GR99" s="17"/>
      <c r="GS99" s="17"/>
      <c r="GT99" s="17"/>
      <c r="GU99" s="17"/>
      <c r="GV99" s="17"/>
      <c r="GW99" s="17"/>
      <c r="GX99" s="17"/>
      <c r="GY99" s="17"/>
      <c r="GZ99" s="17"/>
      <c r="HA99" s="17"/>
      <c r="HB99" s="17"/>
      <c r="HC99" s="17"/>
      <c r="HD99" s="17"/>
      <c r="HE99" s="17"/>
      <c r="HF99" s="17"/>
      <c r="HG99" s="17"/>
      <c r="HH99" s="17"/>
      <c r="HI99" s="17"/>
      <c r="HJ99" s="17"/>
      <c r="HK99" s="17"/>
      <c r="HL99" s="17"/>
      <c r="HM99" s="17"/>
      <c r="HN99" s="17"/>
      <c r="HO99" s="17"/>
      <c r="HP99" s="17"/>
      <c r="HQ99" s="17"/>
      <c r="HR99" s="17"/>
      <c r="HS99" s="17"/>
      <c r="HT99" s="17"/>
      <c r="HU99" s="17"/>
      <c r="HV99" s="17"/>
      <c r="HW99" s="17"/>
      <c r="HX99" s="17"/>
      <c r="HY99" s="17"/>
      <c r="HZ99" s="17"/>
      <c r="IA99" s="17"/>
      <c r="IB99" s="17"/>
      <c r="IC99" s="17"/>
      <c r="ID99" s="17"/>
      <c r="IE99" s="17"/>
      <c r="IF99" s="17"/>
      <c r="IG99" s="17"/>
      <c r="IH99" s="17"/>
      <c r="II99" s="17"/>
      <c r="IJ99" s="17"/>
      <c r="IK99" s="17"/>
      <c r="IL99" s="17"/>
      <c r="IM99" s="17"/>
      <c r="IN99" s="17"/>
      <c r="IO99" s="17"/>
      <c r="IP99" s="17"/>
      <c r="IQ99" s="17"/>
      <c r="IR99" s="17"/>
      <c r="IS99" s="17"/>
      <c r="IT99" s="17"/>
      <c r="IU99" s="17"/>
      <c r="IV99" s="17"/>
      <c r="IW99" s="17"/>
      <c r="IX99" s="17"/>
      <c r="IY99" s="17"/>
      <c r="IZ99" s="17"/>
      <c r="JA99" s="17"/>
      <c r="JB99" s="17"/>
      <c r="JC99" s="17"/>
      <c r="JD99" s="17"/>
      <c r="JE99" s="17"/>
      <c r="JF99" s="17"/>
      <c r="JG99" s="17"/>
      <c r="JH99" s="17"/>
      <c r="JI99" s="17"/>
      <c r="JJ99" s="17"/>
      <c r="JK99" s="17"/>
      <c r="JL99" s="17"/>
      <c r="JM99" s="17"/>
      <c r="JN99" s="17"/>
      <c r="JO99" s="17"/>
      <c r="JP99" s="17"/>
      <c r="JQ99" s="17"/>
      <c r="JR99" s="17"/>
      <c r="JS99" s="17"/>
      <c r="JT99" s="17"/>
      <c r="JU99" s="17"/>
      <c r="JV99" s="17"/>
      <c r="JW99" s="17"/>
      <c r="JX99" s="17"/>
      <c r="JY99" s="17"/>
      <c r="JZ99" s="17"/>
      <c r="KA99" s="17"/>
      <c r="KB99" s="17"/>
      <c r="KC99" s="17"/>
      <c r="KD99" s="17"/>
      <c r="KE99" s="17"/>
      <c r="KF99" s="17"/>
      <c r="KG99" s="17"/>
      <c r="KH99" s="17"/>
      <c r="KI99" s="17"/>
      <c r="KJ99" s="17"/>
      <c r="KK99" s="17"/>
      <c r="KL99" s="17"/>
      <c r="KM99" s="17"/>
      <c r="KN99" s="17"/>
      <c r="KO99" s="17"/>
      <c r="KP99" s="17"/>
      <c r="KQ99" s="17"/>
      <c r="KR99" s="17"/>
      <c r="KS99" s="17"/>
      <c r="KT99" s="17"/>
      <c r="KU99" s="17"/>
      <c r="KV99" s="17"/>
      <c r="KW99" s="17"/>
      <c r="KX99" s="17"/>
      <c r="KY99" s="17"/>
      <c r="KZ99" s="17"/>
      <c r="LA99" s="17"/>
      <c r="LB99" s="17"/>
      <c r="LC99" s="17"/>
      <c r="LD99" s="17"/>
      <c r="LE99" s="17"/>
      <c r="LF99" s="17"/>
      <c r="LG99" s="17"/>
      <c r="LH99" s="17"/>
      <c r="LI99" s="17"/>
      <c r="LJ99" s="17"/>
      <c r="LK99" s="17"/>
      <c r="LL99" s="17"/>
      <c r="LM99" s="17"/>
      <c r="LN99" s="17"/>
      <c r="LO99" s="17"/>
      <c r="LP99" s="17"/>
      <c r="LQ99" s="17"/>
      <c r="LR99" s="17"/>
      <c r="LS99" s="17"/>
      <c r="LT99" s="17"/>
      <c r="LU99" s="17"/>
      <c r="LV99" s="17"/>
      <c r="LW99" s="17"/>
      <c r="LX99" s="17"/>
      <c r="LY99" s="17"/>
      <c r="LZ99" s="17"/>
      <c r="MA99" s="17"/>
      <c r="MB99" s="17"/>
      <c r="MC99" s="17"/>
      <c r="MD99" s="17"/>
      <c r="ME99" s="17"/>
      <c r="MF99" s="17"/>
      <c r="MG99" s="17"/>
      <c r="MH99" s="17"/>
      <c r="MI99" s="17"/>
      <c r="MJ99" s="17"/>
      <c r="MK99" s="17"/>
      <c r="ML99" s="17"/>
      <c r="MM99" s="17"/>
      <c r="MN99" s="17"/>
      <c r="MO99" s="17"/>
      <c r="MP99" s="17"/>
      <c r="MQ99" s="17"/>
      <c r="MR99" s="17"/>
      <c r="MS99" s="17"/>
      <c r="MT99" s="17"/>
      <c r="MU99" s="17"/>
      <c r="MV99" s="17"/>
      <c r="MW99" s="17"/>
      <c r="MX99" s="17"/>
      <c r="MY99" s="17"/>
      <c r="MZ99" s="17"/>
      <c r="NA99" s="17"/>
      <c r="NB99" s="17"/>
      <c r="NC99" s="17"/>
      <c r="ND99" s="17"/>
      <c r="NE99" s="17"/>
      <c r="NF99" s="17"/>
      <c r="NG99" s="17"/>
      <c r="NH99" s="17"/>
      <c r="NI99" s="17"/>
      <c r="NJ99" s="17"/>
      <c r="NK99" s="17"/>
      <c r="NL99" s="17"/>
      <c r="NM99" s="17"/>
      <c r="NN99" s="17"/>
      <c r="NO99" s="17"/>
      <c r="NP99" s="17"/>
      <c r="NQ99" s="17"/>
      <c r="NR99" s="17"/>
      <c r="NS99" s="17"/>
      <c r="NT99" s="17"/>
      <c r="NU99" s="17"/>
      <c r="NV99" s="17"/>
      <c r="NW99" s="17"/>
      <c r="NX99" s="17"/>
      <c r="NY99" s="17"/>
      <c r="NZ99" s="17"/>
      <c r="OA99" s="17"/>
      <c r="OB99" s="17"/>
      <c r="OC99" s="17"/>
      <c r="OD99" s="17"/>
      <c r="OE99" s="17"/>
      <c r="OF99" s="17"/>
      <c r="OG99" s="17"/>
      <c r="OH99" s="17"/>
      <c r="OI99" s="17"/>
      <c r="OJ99" s="17"/>
      <c r="OK99" s="17"/>
      <c r="OL99" s="17"/>
      <c r="OM99" s="17"/>
      <c r="ON99" s="17"/>
      <c r="OO99" s="17"/>
      <c r="OP99" s="17"/>
      <c r="OQ99" s="17"/>
      <c r="OR99" s="17"/>
      <c r="OS99" s="17"/>
      <c r="OT99" s="17"/>
      <c r="OU99" s="17"/>
      <c r="OV99" s="17"/>
      <c r="OW99" s="17"/>
      <c r="OX99" s="17"/>
      <c r="OY99" s="17"/>
      <c r="OZ99" s="17"/>
      <c r="PA99" s="17"/>
      <c r="PB99" s="17"/>
      <c r="PC99" s="17"/>
      <c r="PD99" s="17"/>
      <c r="PE99" s="17"/>
      <c r="PF99" s="17"/>
      <c r="PG99" s="17"/>
      <c r="PH99" s="17"/>
      <c r="PI99" s="17"/>
      <c r="PJ99" s="17"/>
      <c r="PK99" s="17"/>
      <c r="PL99" s="17"/>
      <c r="PM99" s="17"/>
      <c r="PN99" s="17"/>
      <c r="PO99" s="17"/>
      <c r="PP99" s="17"/>
      <c r="PQ99" s="17"/>
      <c r="PR99" s="17"/>
      <c r="PS99" s="17"/>
      <c r="PT99" s="17"/>
      <c r="PU99" s="17"/>
      <c r="PV99" s="17"/>
      <c r="PW99" s="17"/>
      <c r="PX99" s="17"/>
      <c r="PY99" s="17"/>
      <c r="PZ99" s="17"/>
      <c r="QA99" s="17"/>
      <c r="QB99" s="17"/>
      <c r="QC99" s="17"/>
      <c r="QD99" s="17"/>
      <c r="QE99" s="17"/>
      <c r="QF99" s="17"/>
      <c r="QG99" s="17"/>
      <c r="QH99" s="17"/>
      <c r="QI99" s="17"/>
      <c r="QJ99" s="17"/>
      <c r="QK99" s="17"/>
      <c r="QL99" s="17"/>
      <c r="QM99" s="17"/>
      <c r="QN99" s="17"/>
      <c r="QO99" s="17"/>
      <c r="QP99" s="17"/>
      <c r="QQ99" s="17"/>
      <c r="QR99" s="17"/>
      <c r="QS99" s="17"/>
      <c r="QT99" s="17"/>
      <c r="QU99" s="17"/>
      <c r="QV99" s="17"/>
      <c r="QW99" s="17"/>
      <c r="QX99" s="17"/>
      <c r="QY99" s="17"/>
      <c r="QZ99" s="17"/>
      <c r="RA99" s="17"/>
      <c r="RB99" s="17"/>
      <c r="RC99" s="17"/>
      <c r="RD99" s="17"/>
      <c r="RE99" s="17"/>
      <c r="RF99" s="17"/>
      <c r="RG99" s="17"/>
      <c r="RH99" s="17"/>
      <c r="RI99" s="17"/>
      <c r="RJ99" s="17"/>
      <c r="RK99" s="17"/>
      <c r="RL99" s="17"/>
      <c r="RM99" s="17"/>
      <c r="RN99" s="17"/>
      <c r="RO99" s="17"/>
      <c r="RP99" s="17"/>
      <c r="RQ99" s="17"/>
      <c r="RR99" s="17"/>
      <c r="RS99" s="17"/>
      <c r="RT99" s="17"/>
      <c r="RU99" s="17"/>
      <c r="RV99" s="17"/>
      <c r="RW99" s="17"/>
      <c r="RX99" s="17"/>
      <c r="RY99" s="17"/>
      <c r="RZ99" s="17"/>
      <c r="SA99" s="17"/>
      <c r="SB99" s="17"/>
      <c r="SC99" s="17"/>
      <c r="SD99" s="17"/>
      <c r="SE99" s="17"/>
      <c r="SF99" s="17"/>
      <c r="SG99" s="17"/>
      <c r="SH99" s="17"/>
      <c r="SI99" s="17"/>
      <c r="SJ99" s="17"/>
      <c r="SK99" s="17"/>
      <c r="SL99" s="17"/>
      <c r="SM99" s="17"/>
      <c r="SN99" s="17"/>
      <c r="SO99" s="17"/>
      <c r="SP99" s="17"/>
      <c r="SQ99" s="17"/>
      <c r="SR99" s="17"/>
      <c r="SS99" s="17"/>
      <c r="ST99" s="17"/>
      <c r="SU99" s="17"/>
      <c r="SV99" s="17"/>
      <c r="SW99" s="17"/>
      <c r="SX99" s="17"/>
      <c r="SY99" s="17"/>
      <c r="SZ99" s="17"/>
      <c r="TA99" s="17"/>
      <c r="TB99" s="17"/>
      <c r="TC99" s="17"/>
      <c r="TD99" s="17"/>
      <c r="TE99" s="17"/>
      <c r="TF99" s="17"/>
      <c r="TG99" s="17"/>
      <c r="TH99" s="17"/>
      <c r="TI99" s="17"/>
      <c r="TJ99" s="17"/>
      <c r="TK99" s="17"/>
      <c r="TL99" s="17"/>
      <c r="TM99" s="17"/>
      <c r="TN99" s="17"/>
      <c r="TO99" s="17"/>
      <c r="TP99" s="17"/>
      <c r="TQ99" s="17"/>
      <c r="TR99" s="17"/>
      <c r="TS99" s="17"/>
      <c r="TT99" s="17"/>
      <c r="TU99" s="17"/>
      <c r="TV99" s="17"/>
      <c r="TW99" s="17"/>
      <c r="TX99" s="17"/>
      <c r="TY99" s="17"/>
      <c r="TZ99" s="17"/>
      <c r="UA99" s="17"/>
      <c r="UB99" s="17"/>
      <c r="UC99" s="17"/>
      <c r="UD99" s="17"/>
      <c r="UE99" s="17"/>
      <c r="UF99" s="17"/>
      <c r="UG99" s="17"/>
      <c r="UH99" s="17"/>
      <c r="UI99" s="17"/>
      <c r="UJ99" s="17"/>
      <c r="UK99" s="17"/>
      <c r="UL99" s="17"/>
      <c r="UM99" s="17"/>
      <c r="UN99" s="17"/>
      <c r="UO99" s="17"/>
      <c r="UP99" s="17"/>
      <c r="UQ99" s="17"/>
      <c r="UR99" s="17"/>
      <c r="US99" s="17"/>
      <c r="UT99" s="17"/>
      <c r="UU99" s="17"/>
      <c r="UV99" s="17"/>
      <c r="UW99" s="17"/>
      <c r="UX99" s="17"/>
      <c r="UY99" s="17"/>
      <c r="UZ99" s="17"/>
      <c r="VA99" s="17"/>
      <c r="VB99" s="17"/>
      <c r="VC99" s="17"/>
      <c r="VD99" s="17"/>
      <c r="VE99" s="17"/>
      <c r="VF99" s="17"/>
      <c r="VG99" s="17"/>
      <c r="VH99" s="17"/>
      <c r="VI99" s="17"/>
      <c r="VJ99" s="17"/>
      <c r="VK99" s="17"/>
      <c r="VL99" s="17"/>
      <c r="VM99" s="17"/>
      <c r="VN99" s="17"/>
      <c r="VO99" s="17"/>
      <c r="VP99" s="17"/>
      <c r="VQ99" s="17"/>
      <c r="VR99" s="17"/>
      <c r="VS99" s="17"/>
      <c r="VT99" s="17"/>
      <c r="VU99" s="17"/>
      <c r="VV99" s="17"/>
      <c r="VW99" s="17"/>
      <c r="VX99" s="17"/>
      <c r="VY99" s="17"/>
      <c r="VZ99" s="17"/>
      <c r="WA99" s="17"/>
      <c r="WB99" s="17"/>
      <c r="WC99" s="17"/>
      <c r="WD99" s="17"/>
      <c r="WE99" s="17"/>
      <c r="WF99" s="17"/>
      <c r="WG99" s="17"/>
      <c r="WH99" s="17"/>
      <c r="WI99" s="17"/>
      <c r="WJ99" s="17"/>
      <c r="WK99" s="17"/>
      <c r="WL99" s="17"/>
      <c r="WM99" s="17"/>
      <c r="WN99" s="17"/>
      <c r="WO99" s="17"/>
      <c r="WP99" s="17"/>
      <c r="WQ99" s="17"/>
      <c r="WR99" s="17"/>
      <c r="WS99" s="17"/>
      <c r="WT99" s="17"/>
      <c r="WU99" s="17"/>
      <c r="WV99" s="17"/>
      <c r="WW99" s="17"/>
      <c r="WX99" s="17"/>
      <c r="WY99" s="17"/>
      <c r="WZ99" s="17"/>
      <c r="XA99" s="17"/>
      <c r="XB99" s="17"/>
      <c r="XC99" s="17"/>
      <c r="XD99" s="17"/>
      <c r="XE99" s="17"/>
      <c r="XF99" s="17"/>
      <c r="XG99" s="17"/>
      <c r="XH99" s="17"/>
      <c r="XI99" s="17"/>
      <c r="XJ99" s="17"/>
      <c r="XK99" s="17"/>
      <c r="XL99" s="17"/>
      <c r="XM99" s="17"/>
      <c r="XN99" s="17"/>
      <c r="XO99" s="17"/>
      <c r="XP99" s="17"/>
      <c r="XQ99" s="17"/>
      <c r="XR99" s="17"/>
      <c r="XS99" s="17"/>
      <c r="XT99" s="17"/>
      <c r="XU99" s="17"/>
      <c r="XV99" s="17"/>
      <c r="XW99" s="17"/>
      <c r="XX99" s="17"/>
      <c r="XY99" s="17"/>
      <c r="XZ99" s="17"/>
      <c r="YA99" s="17"/>
      <c r="YB99" s="17"/>
      <c r="YC99" s="17"/>
      <c r="YD99" s="17"/>
      <c r="YE99" s="17"/>
      <c r="YF99" s="17"/>
      <c r="YG99" s="17"/>
      <c r="YH99" s="17"/>
      <c r="YI99" s="17"/>
      <c r="YJ99" s="17"/>
      <c r="YK99" s="17"/>
      <c r="YL99" s="17"/>
      <c r="YM99" s="17"/>
      <c r="YN99" s="17"/>
      <c r="YO99" s="17"/>
      <c r="YP99" s="17"/>
      <c r="YQ99" s="17"/>
      <c r="YR99" s="17"/>
      <c r="YS99" s="17"/>
      <c r="YT99" s="17"/>
      <c r="YU99" s="17"/>
      <c r="YV99" s="17"/>
      <c r="YW99" s="17"/>
      <c r="YX99" s="17"/>
      <c r="YY99" s="17"/>
      <c r="YZ99" s="17"/>
      <c r="ZA99" s="17"/>
      <c r="ZB99" s="17"/>
      <c r="ZC99" s="17"/>
      <c r="ZD99" s="17"/>
      <c r="ZE99" s="17"/>
      <c r="ZF99" s="17"/>
      <c r="ZG99" s="17"/>
      <c r="ZH99" s="17"/>
      <c r="ZI99" s="17"/>
      <c r="ZJ99" s="17"/>
      <c r="ZK99" s="17"/>
      <c r="ZL99" s="17"/>
      <c r="ZM99" s="17"/>
      <c r="ZN99" s="17"/>
      <c r="ZO99" s="17"/>
      <c r="ZP99" s="17"/>
      <c r="ZQ99" s="17"/>
      <c r="ZR99" s="17"/>
      <c r="ZS99" s="17"/>
      <c r="ZT99" s="17"/>
      <c r="ZU99" s="17"/>
      <c r="ZV99" s="17"/>
      <c r="ZW99" s="17"/>
      <c r="ZX99" s="17"/>
      <c r="ZY99" s="17"/>
      <c r="ZZ99" s="17"/>
      <c r="AAA99" s="17"/>
      <c r="AAB99" s="17"/>
      <c r="AAC99" s="17"/>
      <c r="AAD99" s="17"/>
      <c r="AAE99" s="17"/>
      <c r="AAF99" s="17"/>
      <c r="AAG99" s="17"/>
      <c r="AAH99" s="17"/>
      <c r="AAI99" s="17"/>
      <c r="AAJ99" s="17"/>
      <c r="AAK99" s="17"/>
      <c r="AAL99" s="17"/>
      <c r="AAM99" s="17"/>
      <c r="AAN99" s="17"/>
      <c r="AAO99" s="17"/>
      <c r="AAP99" s="17"/>
      <c r="AAQ99" s="17"/>
      <c r="AAR99" s="17"/>
      <c r="AAS99" s="17"/>
      <c r="AAT99" s="17"/>
      <c r="AAU99" s="17"/>
      <c r="AAV99" s="17"/>
      <c r="AAW99" s="17"/>
      <c r="AAX99" s="17"/>
      <c r="AAY99" s="17"/>
      <c r="AAZ99" s="17"/>
      <c r="ABA99" s="17"/>
      <c r="ABB99" s="17"/>
      <c r="ABC99" s="17"/>
      <c r="ABD99" s="17"/>
      <c r="ABE99" s="17"/>
      <c r="ABF99" s="17"/>
      <c r="ABG99" s="17"/>
      <c r="ABH99" s="17"/>
      <c r="ABI99" s="17"/>
      <c r="ABJ99" s="17"/>
      <c r="ABK99" s="17"/>
      <c r="ABL99" s="17"/>
      <c r="ABM99" s="17"/>
      <c r="ABN99" s="17"/>
      <c r="ABO99" s="17"/>
      <c r="ABP99" s="17"/>
      <c r="ABQ99" s="17"/>
      <c r="ABR99" s="17"/>
      <c r="ABS99" s="17"/>
      <c r="ABT99" s="17"/>
      <c r="ABU99" s="17"/>
      <c r="ABV99" s="17"/>
      <c r="ABW99" s="17"/>
      <c r="ABX99" s="17"/>
      <c r="ABY99" s="17"/>
      <c r="ABZ99" s="17"/>
      <c r="ACA99" s="17"/>
      <c r="ACB99" s="17"/>
      <c r="ACC99" s="17"/>
      <c r="ACD99" s="17"/>
      <c r="ACE99" s="17"/>
      <c r="ACF99" s="17"/>
      <c r="ACG99" s="17"/>
      <c r="ACH99" s="17"/>
      <c r="ACI99" s="17"/>
      <c r="ACJ99" s="17"/>
      <c r="ACK99" s="17"/>
      <c r="ACL99" s="17"/>
      <c r="ACM99" s="17"/>
      <c r="ACN99" s="17"/>
      <c r="ACO99" s="17"/>
      <c r="ACP99" s="17"/>
      <c r="ACQ99" s="17"/>
      <c r="ACR99" s="17"/>
      <c r="ACS99" s="17"/>
      <c r="ACT99" s="17"/>
      <c r="ACU99" s="17"/>
      <c r="ACV99" s="17"/>
      <c r="ACW99" s="17"/>
      <c r="ACX99" s="17"/>
      <c r="ACY99" s="17"/>
      <c r="ACZ99" s="17"/>
      <c r="ADA99" s="17"/>
      <c r="ADB99" s="17"/>
      <c r="ADC99" s="17"/>
      <c r="ADD99" s="17"/>
      <c r="ADE99" s="17"/>
      <c r="ADF99" s="17"/>
      <c r="ADG99" s="17"/>
      <c r="ADH99" s="17"/>
      <c r="ADI99" s="17"/>
      <c r="ADJ99" s="17"/>
      <c r="ADK99" s="17"/>
      <c r="ADL99" s="17"/>
      <c r="ADM99" s="17"/>
      <c r="ADN99" s="17"/>
      <c r="ADO99" s="17"/>
      <c r="ADP99" s="17"/>
      <c r="ADQ99" s="17"/>
      <c r="ADR99" s="17"/>
      <c r="ADS99" s="17"/>
      <c r="ADT99" s="17"/>
      <c r="ADU99" s="17"/>
      <c r="ADV99" s="17"/>
      <c r="ADW99" s="17"/>
      <c r="ADX99" s="17"/>
      <c r="ADY99" s="17"/>
      <c r="ADZ99" s="17"/>
      <c r="AEA99" s="17"/>
      <c r="AEB99" s="17"/>
      <c r="AEC99" s="17"/>
      <c r="AED99" s="17"/>
      <c r="AEE99" s="17"/>
      <c r="AEF99" s="17"/>
      <c r="AEG99" s="17"/>
      <c r="AEH99" s="17"/>
      <c r="AEI99" s="17"/>
      <c r="AEJ99" s="17"/>
      <c r="AEK99" s="17"/>
      <c r="AEL99" s="17"/>
      <c r="AEM99" s="17"/>
      <c r="AEN99" s="17"/>
      <c r="AEO99" s="17"/>
      <c r="AEP99" s="17"/>
      <c r="AEQ99" s="17"/>
      <c r="AER99" s="17"/>
      <c r="AES99" s="17"/>
      <c r="AET99" s="17"/>
      <c r="AEU99" s="17"/>
      <c r="AEV99" s="17"/>
      <c r="AEW99" s="17"/>
      <c r="AEX99" s="17"/>
      <c r="AEY99" s="17"/>
      <c r="AEZ99" s="17"/>
      <c r="AFA99" s="17"/>
      <c r="AFB99" s="17"/>
      <c r="AFC99" s="17"/>
      <c r="AFD99" s="17"/>
      <c r="AFE99" s="17"/>
      <c r="AFF99" s="17"/>
      <c r="AFG99" s="17"/>
      <c r="AFH99" s="17"/>
      <c r="AFI99" s="17"/>
      <c r="AFJ99" s="17"/>
      <c r="AFK99" s="17"/>
      <c r="AFL99" s="17"/>
      <c r="AFM99" s="17"/>
      <c r="AFN99" s="17"/>
      <c r="AFO99" s="17"/>
      <c r="AFP99" s="17"/>
      <c r="AFQ99" s="17"/>
      <c r="AFR99" s="17"/>
      <c r="AFS99" s="17"/>
      <c r="AFT99" s="17"/>
      <c r="AFU99" s="17"/>
      <c r="AFV99" s="17"/>
      <c r="AFW99" s="17"/>
      <c r="AFX99" s="17"/>
      <c r="AFY99" s="17"/>
      <c r="AFZ99" s="17"/>
      <c r="AGA99" s="17"/>
      <c r="AGB99" s="17"/>
      <c r="AGC99" s="17"/>
      <c r="AGD99" s="17"/>
      <c r="AGE99" s="17"/>
      <c r="AGF99" s="17"/>
      <c r="AGG99" s="17"/>
      <c r="AGH99" s="17"/>
      <c r="AGI99" s="17"/>
      <c r="AGJ99" s="17"/>
      <c r="AGK99" s="17"/>
      <c r="AGL99" s="17"/>
      <c r="AGM99" s="17"/>
      <c r="AGN99" s="17"/>
      <c r="AGO99" s="17"/>
      <c r="AGP99" s="17"/>
      <c r="AGQ99" s="17"/>
      <c r="AGR99" s="17"/>
      <c r="AGS99" s="17"/>
      <c r="AGT99" s="17"/>
      <c r="AGU99" s="17"/>
      <c r="AGV99" s="17"/>
      <c r="AGW99" s="17"/>
      <c r="AGX99" s="17"/>
      <c r="AGY99" s="17"/>
      <c r="AGZ99" s="17"/>
      <c r="AHA99" s="17"/>
      <c r="AHB99" s="17"/>
      <c r="AHC99" s="17"/>
      <c r="AHD99" s="17"/>
      <c r="AHE99" s="17"/>
      <c r="AHF99" s="17"/>
      <c r="AHG99" s="17"/>
      <c r="AHH99" s="17"/>
      <c r="AHI99" s="17"/>
      <c r="AHJ99" s="17"/>
      <c r="AHK99" s="17"/>
      <c r="AHL99" s="17"/>
      <c r="AHM99" s="17"/>
      <c r="AHN99" s="17"/>
      <c r="AHO99" s="17"/>
      <c r="AHP99" s="17"/>
      <c r="AHQ99" s="17"/>
      <c r="AHR99" s="17"/>
      <c r="AHS99" s="17"/>
      <c r="AHT99" s="17"/>
      <c r="AHU99" s="17"/>
      <c r="AHV99" s="17"/>
      <c r="AHW99" s="17"/>
      <c r="AHX99" s="17"/>
      <c r="AHY99" s="17"/>
      <c r="AHZ99" s="17"/>
      <c r="AIA99" s="17"/>
      <c r="AIB99" s="17"/>
      <c r="AIC99" s="17"/>
      <c r="AID99" s="17"/>
      <c r="AIE99" s="17"/>
      <c r="AIF99" s="17"/>
      <c r="AIG99" s="17"/>
      <c r="AIH99" s="17"/>
      <c r="AII99" s="17"/>
      <c r="AIJ99" s="17"/>
      <c r="AIK99" s="17"/>
      <c r="AIL99" s="17"/>
      <c r="AIM99" s="17"/>
      <c r="AIN99" s="17"/>
      <c r="AIO99" s="17"/>
      <c r="AIP99" s="17"/>
      <c r="AIQ99" s="17"/>
      <c r="AIR99" s="17"/>
      <c r="AIS99" s="17"/>
      <c r="AIT99" s="17"/>
      <c r="AIU99" s="17"/>
      <c r="AIV99" s="17"/>
      <c r="AIW99" s="17"/>
      <c r="AIX99" s="17"/>
      <c r="AIY99" s="17"/>
      <c r="AIZ99" s="17"/>
      <c r="AJA99" s="17"/>
      <c r="AJB99" s="17"/>
      <c r="AJC99" s="17"/>
      <c r="AJD99" s="17"/>
      <c r="AJE99" s="17"/>
      <c r="AJF99" s="17"/>
      <c r="AJG99" s="17"/>
      <c r="AJH99" s="17"/>
      <c r="AJI99" s="17"/>
      <c r="AJJ99" s="17"/>
      <c r="AJK99" s="17"/>
      <c r="AJL99" s="17"/>
      <c r="AJM99" s="17"/>
      <c r="AJN99" s="17"/>
      <c r="AJO99" s="17"/>
      <c r="AJP99" s="17"/>
      <c r="AJQ99" s="17"/>
      <c r="AJR99" s="17"/>
      <c r="AJS99" s="17"/>
      <c r="AJT99" s="17"/>
      <c r="AJU99" s="17"/>
      <c r="AJV99" s="17"/>
      <c r="AJW99" s="17"/>
      <c r="AJX99" s="17"/>
      <c r="AJY99" s="17"/>
      <c r="AJZ99" s="17"/>
      <c r="AKA99" s="17"/>
      <c r="AKB99" s="17"/>
      <c r="AKC99" s="17"/>
      <c r="AKD99" s="17"/>
      <c r="AKE99" s="17"/>
      <c r="AKF99" s="17"/>
      <c r="AKG99" s="17"/>
      <c r="AKH99" s="17"/>
      <c r="AKI99" s="17"/>
      <c r="AKJ99" s="17"/>
      <c r="AKK99" s="17"/>
      <c r="AKL99" s="17"/>
      <c r="AKM99" s="17"/>
      <c r="AKN99" s="17"/>
      <c r="AKO99" s="17"/>
      <c r="AKP99" s="17"/>
      <c r="AKQ99" s="17"/>
      <c r="AKR99" s="17"/>
      <c r="AKS99" s="17"/>
      <c r="AKT99" s="17"/>
      <c r="AKU99" s="17"/>
      <c r="AKV99" s="17"/>
      <c r="AKW99" s="17"/>
      <c r="AKX99" s="17"/>
      <c r="AKY99" s="17"/>
      <c r="AKZ99" s="17"/>
      <c r="ALA99" s="17"/>
      <c r="ALB99" s="17"/>
      <c r="ALC99" s="17"/>
      <c r="ALD99" s="17"/>
      <c r="ALE99" s="17"/>
      <c r="ALF99" s="17"/>
      <c r="ALG99" s="17"/>
      <c r="ALH99" s="17"/>
      <c r="ALI99" s="17"/>
      <c r="ALJ99" s="17"/>
      <c r="ALK99" s="17"/>
      <c r="ALL99" s="17"/>
      <c r="ALM99" s="17"/>
      <c r="ALN99" s="17"/>
      <c r="ALO99" s="17"/>
      <c r="ALP99" s="17"/>
      <c r="ALQ99" s="17"/>
      <c r="ALR99" s="17"/>
      <c r="ALS99" s="17"/>
      <c r="ALT99" s="17"/>
      <c r="ALU99" s="17"/>
      <c r="ALV99" s="17"/>
      <c r="ALW99" s="17"/>
      <c r="ALX99" s="17"/>
      <c r="ALY99" s="17"/>
      <c r="ALZ99" s="17"/>
      <c r="AMA99" s="17"/>
      <c r="AMB99" s="17"/>
      <c r="AMC99" s="17"/>
      <c r="AMD99" s="17"/>
      <c r="AME99" s="17"/>
      <c r="AMF99" s="17"/>
      <c r="AMG99" s="17"/>
      <c r="AMH99" s="17"/>
      <c r="AMI99" s="17"/>
      <c r="AMJ99" s="17"/>
      <c r="AMK99" s="17"/>
      <c r="AML99" s="17"/>
      <c r="AMM99" s="17"/>
      <c r="AMN99" s="17"/>
      <c r="AMO99" s="17"/>
      <c r="AMP99" s="17"/>
      <c r="AMQ99" s="17"/>
      <c r="AMR99" s="17"/>
      <c r="AMS99" s="17"/>
      <c r="AMT99" s="17"/>
      <c r="AMU99" s="17"/>
      <c r="AMV99" s="17"/>
      <c r="AMW99" s="17"/>
      <c r="AMX99" s="17"/>
      <c r="AMY99" s="17"/>
      <c r="AMZ99" s="17"/>
      <c r="ANA99" s="17"/>
      <c r="ANB99" s="17"/>
      <c r="ANC99" s="17"/>
      <c r="AND99" s="17"/>
      <c r="ANE99" s="17"/>
      <c r="ANF99" s="17"/>
      <c r="ANG99" s="17"/>
      <c r="ANH99" s="17"/>
      <c r="ANI99" s="17"/>
      <c r="ANJ99" s="17"/>
      <c r="ANK99" s="17"/>
      <c r="ANL99" s="17"/>
      <c r="ANM99" s="17"/>
      <c r="ANN99" s="17"/>
      <c r="ANO99" s="17"/>
      <c r="ANP99" s="17"/>
      <c r="ANQ99" s="17"/>
      <c r="ANR99" s="17"/>
      <c r="ANS99" s="17"/>
      <c r="ANT99" s="17"/>
      <c r="ANU99" s="17"/>
      <c r="ANV99" s="17"/>
      <c r="ANW99" s="17"/>
      <c r="ANX99" s="17"/>
      <c r="ANY99" s="17"/>
      <c r="ANZ99" s="17"/>
      <c r="AOA99" s="17"/>
      <c r="AOB99" s="17"/>
      <c r="AOC99" s="17"/>
      <c r="AOD99" s="17"/>
      <c r="AOE99" s="17"/>
      <c r="AOF99" s="17"/>
      <c r="AOG99" s="17"/>
      <c r="AOH99" s="17"/>
      <c r="AOI99" s="17"/>
      <c r="AOJ99" s="17"/>
      <c r="AOK99" s="17"/>
      <c r="AOL99" s="17"/>
      <c r="AOM99" s="17"/>
      <c r="AON99" s="17"/>
      <c r="AOO99" s="17"/>
      <c r="AOP99" s="17"/>
      <c r="AOQ99" s="17"/>
      <c r="AOR99" s="17"/>
      <c r="AOS99" s="17"/>
      <c r="AOT99" s="17"/>
      <c r="AOU99" s="17"/>
      <c r="AOV99" s="17"/>
      <c r="AOW99" s="17"/>
      <c r="AOX99" s="17"/>
      <c r="AOY99" s="17"/>
      <c r="AOZ99" s="17"/>
      <c r="APA99" s="17"/>
      <c r="APB99" s="17"/>
      <c r="APC99" s="17"/>
      <c r="APD99" s="17"/>
      <c r="APE99" s="17"/>
      <c r="APF99" s="17"/>
      <c r="APG99" s="17"/>
      <c r="APH99" s="17"/>
      <c r="API99" s="17"/>
      <c r="APJ99" s="17"/>
      <c r="APK99" s="17"/>
      <c r="APL99" s="17"/>
      <c r="APM99" s="17"/>
      <c r="APN99" s="17"/>
      <c r="APO99" s="17"/>
      <c r="APP99" s="17"/>
      <c r="APQ99" s="17"/>
      <c r="APR99" s="17"/>
      <c r="APS99" s="17"/>
      <c r="APT99" s="17"/>
      <c r="APU99" s="17"/>
      <c r="APV99" s="17"/>
      <c r="APW99" s="17"/>
      <c r="APX99" s="17"/>
      <c r="APY99" s="17"/>
      <c r="APZ99" s="17"/>
      <c r="AQA99" s="17"/>
      <c r="AQB99" s="17"/>
      <c r="AQC99" s="17"/>
      <c r="AQD99" s="17"/>
      <c r="AQE99" s="17"/>
      <c r="AQF99" s="17"/>
      <c r="AQG99" s="17"/>
      <c r="AQH99" s="17"/>
      <c r="AQI99" s="17"/>
      <c r="AQJ99" s="17"/>
      <c r="AQK99" s="17"/>
      <c r="AQL99" s="17"/>
      <c r="AQM99" s="17"/>
      <c r="AQN99" s="17"/>
      <c r="AQO99" s="17"/>
      <c r="AQP99" s="17"/>
      <c r="AQQ99" s="17"/>
      <c r="AQR99" s="17"/>
      <c r="AQS99" s="17"/>
      <c r="AQT99" s="17"/>
      <c r="AQU99" s="17"/>
      <c r="AQV99" s="17"/>
      <c r="AQW99" s="17"/>
      <c r="AQX99" s="17"/>
      <c r="AQY99" s="17"/>
      <c r="AQZ99" s="17"/>
      <c r="ARA99" s="17"/>
      <c r="ARB99" s="17"/>
      <c r="ARC99" s="17"/>
      <c r="ARD99" s="17"/>
      <c r="ARE99" s="17"/>
      <c r="ARF99" s="17"/>
      <c r="ARG99" s="17"/>
      <c r="ARH99" s="17"/>
      <c r="ARI99" s="17"/>
      <c r="ARJ99" s="17"/>
      <c r="ARK99" s="17"/>
      <c r="ARL99" s="17"/>
      <c r="ARM99" s="17"/>
      <c r="ARN99" s="17"/>
      <c r="ARO99" s="17"/>
      <c r="ARP99" s="17"/>
      <c r="ARQ99" s="17"/>
      <c r="ARR99" s="17"/>
      <c r="ARS99" s="17"/>
      <c r="ART99" s="17"/>
      <c r="ARU99" s="17"/>
      <c r="ARV99" s="17"/>
      <c r="ARW99" s="17"/>
      <c r="ARX99" s="17"/>
      <c r="ARY99" s="17"/>
      <c r="ARZ99" s="17"/>
      <c r="ASA99" s="17"/>
      <c r="ASB99" s="17"/>
      <c r="ASC99" s="17"/>
      <c r="ASD99" s="17"/>
      <c r="ASE99" s="17"/>
      <c r="ASF99" s="17"/>
      <c r="ASG99" s="17"/>
      <c r="ASH99" s="17"/>
      <c r="ASI99" s="17"/>
      <c r="ASJ99" s="17"/>
      <c r="ASK99" s="17"/>
      <c r="ASL99" s="17"/>
      <c r="ASM99" s="17"/>
      <c r="ASN99" s="17"/>
      <c r="ASO99" s="17"/>
      <c r="ASP99" s="17"/>
      <c r="ASQ99" s="17"/>
      <c r="ASR99" s="17"/>
      <c r="ASS99" s="17"/>
      <c r="AST99" s="17"/>
      <c r="ASU99" s="17"/>
      <c r="ASV99" s="17"/>
      <c r="ASW99" s="17"/>
      <c r="ASX99" s="17"/>
      <c r="ASY99" s="17"/>
      <c r="ASZ99" s="17"/>
      <c r="ATA99" s="17"/>
      <c r="ATB99" s="17"/>
      <c r="ATC99" s="17"/>
      <c r="ATD99" s="17"/>
      <c r="ATE99" s="17"/>
      <c r="ATF99" s="17"/>
      <c r="ATG99" s="17"/>
      <c r="ATH99" s="17"/>
      <c r="ATI99" s="17"/>
      <c r="ATJ99" s="17"/>
      <c r="ATK99" s="17"/>
      <c r="ATL99" s="17"/>
      <c r="ATM99" s="17"/>
      <c r="ATN99" s="17"/>
      <c r="ATO99" s="17"/>
      <c r="ATP99" s="17"/>
      <c r="ATQ99" s="17"/>
      <c r="ATR99" s="17"/>
      <c r="ATS99" s="17"/>
      <c r="ATT99" s="17"/>
      <c r="ATU99" s="17"/>
      <c r="ATV99" s="17"/>
      <c r="ATW99" s="17"/>
      <c r="ATX99" s="17"/>
      <c r="ATY99" s="17"/>
      <c r="ATZ99" s="17"/>
      <c r="AUA99" s="17"/>
      <c r="AUB99" s="17"/>
      <c r="AUC99" s="17"/>
      <c r="AUD99" s="17"/>
      <c r="AUE99" s="17"/>
      <c r="AUF99" s="17"/>
      <c r="AUG99" s="17"/>
      <c r="AUH99" s="17"/>
      <c r="AUI99" s="17"/>
      <c r="AUJ99" s="17"/>
      <c r="AUK99" s="17"/>
      <c r="AUL99" s="17"/>
      <c r="AUM99" s="17"/>
      <c r="AUN99" s="17"/>
      <c r="AUO99" s="17"/>
      <c r="AUP99" s="17"/>
      <c r="AUQ99" s="17"/>
      <c r="AUR99" s="17"/>
      <c r="AUS99" s="17"/>
      <c r="AUT99" s="17"/>
      <c r="AUU99" s="17"/>
      <c r="AUV99" s="17"/>
      <c r="AUW99" s="17"/>
      <c r="AUX99" s="17"/>
      <c r="AUY99" s="17"/>
      <c r="AUZ99" s="17"/>
      <c r="AVA99" s="17"/>
      <c r="AVB99" s="17"/>
      <c r="AVC99" s="17"/>
      <c r="AVD99" s="17"/>
      <c r="AVE99" s="17"/>
      <c r="AVF99" s="17"/>
      <c r="AVG99" s="17"/>
      <c r="AVH99" s="17"/>
      <c r="AVI99" s="17"/>
      <c r="AVJ99" s="17"/>
      <c r="AVK99" s="17"/>
      <c r="AVL99" s="17"/>
      <c r="AVM99" s="17"/>
      <c r="AVN99" s="17"/>
      <c r="AVO99" s="17"/>
      <c r="AVP99" s="17"/>
      <c r="AVQ99" s="17"/>
      <c r="AVR99" s="17"/>
      <c r="AVS99" s="17"/>
      <c r="AVT99" s="17"/>
      <c r="AVU99" s="17"/>
      <c r="AVV99" s="17"/>
      <c r="AVW99" s="17"/>
      <c r="AVX99" s="17"/>
      <c r="AVY99" s="17"/>
      <c r="AVZ99" s="17"/>
      <c r="AWA99" s="17"/>
      <c r="AWB99" s="17"/>
      <c r="AWC99" s="17"/>
      <c r="AWD99" s="17"/>
      <c r="AWE99" s="17"/>
      <c r="AWF99" s="17"/>
      <c r="AWG99" s="17"/>
      <c r="AWH99" s="17"/>
      <c r="AWI99" s="17"/>
      <c r="AWJ99" s="17"/>
      <c r="AWK99" s="17"/>
      <c r="AWL99" s="17"/>
      <c r="AWM99" s="17"/>
      <c r="AWN99" s="17"/>
      <c r="AWO99" s="17"/>
      <c r="AWP99" s="17"/>
      <c r="AWQ99" s="17"/>
      <c r="AWR99" s="17"/>
      <c r="AWS99" s="17"/>
      <c r="AWT99" s="17"/>
      <c r="AWU99" s="17"/>
      <c r="AWV99" s="17"/>
      <c r="AWW99" s="17"/>
      <c r="AWX99" s="17"/>
      <c r="AWY99" s="17"/>
      <c r="AWZ99" s="17"/>
      <c r="AXA99" s="17"/>
      <c r="AXB99" s="17"/>
      <c r="AXC99" s="17"/>
      <c r="AXD99" s="17"/>
      <c r="AXE99" s="17"/>
      <c r="AXF99" s="17"/>
      <c r="AXG99" s="17"/>
      <c r="AXH99" s="17"/>
      <c r="AXI99" s="17"/>
      <c r="AXJ99" s="17"/>
      <c r="AXK99" s="17"/>
      <c r="AXL99" s="17"/>
      <c r="AXM99" s="17"/>
      <c r="AXN99" s="17"/>
      <c r="AXO99" s="17"/>
      <c r="AXP99" s="17"/>
      <c r="AXQ99" s="17"/>
      <c r="AXR99" s="17"/>
      <c r="AXS99" s="17"/>
      <c r="AXT99" s="17"/>
      <c r="AXU99" s="17"/>
      <c r="AXV99" s="17"/>
      <c r="AXW99" s="17"/>
      <c r="AXX99" s="17"/>
      <c r="AXY99" s="17"/>
      <c r="AXZ99" s="17"/>
      <c r="AYA99" s="17"/>
      <c r="AYB99" s="17"/>
      <c r="AYC99" s="17"/>
      <c r="AYD99" s="17"/>
      <c r="AYE99" s="17"/>
      <c r="AYF99" s="17"/>
      <c r="AYG99" s="17"/>
      <c r="AYH99" s="17"/>
      <c r="AYI99" s="17"/>
      <c r="AYJ99" s="17"/>
      <c r="AYK99" s="17"/>
      <c r="AYL99" s="17"/>
      <c r="AYM99" s="17"/>
      <c r="AYN99" s="17"/>
      <c r="AYO99" s="17"/>
      <c r="AYP99" s="17"/>
      <c r="AYQ99" s="17"/>
      <c r="AYR99" s="17"/>
      <c r="AYS99" s="17"/>
      <c r="AYT99" s="17"/>
      <c r="AYU99" s="17"/>
      <c r="AYV99" s="17"/>
      <c r="AYW99" s="17"/>
      <c r="AYX99" s="17"/>
      <c r="AYY99" s="17"/>
      <c r="AYZ99" s="17"/>
      <c r="AZA99" s="17"/>
      <c r="AZB99" s="17"/>
      <c r="AZC99" s="17"/>
      <c r="AZD99" s="17"/>
      <c r="AZE99" s="17"/>
      <c r="AZF99" s="17"/>
      <c r="AZG99" s="17"/>
      <c r="AZH99" s="17"/>
      <c r="AZI99" s="17"/>
      <c r="AZJ99" s="17"/>
      <c r="AZK99" s="17"/>
      <c r="AZL99" s="17"/>
      <c r="AZM99" s="17"/>
      <c r="AZN99" s="17"/>
      <c r="AZO99" s="17"/>
      <c r="AZP99" s="17"/>
      <c r="AZQ99" s="17"/>
      <c r="AZR99" s="17"/>
      <c r="AZS99" s="17"/>
      <c r="AZT99" s="17"/>
      <c r="AZU99" s="17"/>
      <c r="AZV99" s="17"/>
      <c r="AZW99" s="17"/>
      <c r="AZX99" s="17"/>
      <c r="AZY99" s="17"/>
      <c r="AZZ99" s="17"/>
      <c r="BAA99" s="17"/>
      <c r="BAB99" s="17"/>
      <c r="BAC99" s="17"/>
      <c r="BAD99" s="17"/>
      <c r="BAE99" s="17"/>
      <c r="BAF99" s="17"/>
      <c r="BAG99" s="17"/>
      <c r="BAH99" s="17"/>
      <c r="BAI99" s="17"/>
      <c r="BAJ99" s="17"/>
      <c r="BAK99" s="17"/>
      <c r="BAL99" s="17"/>
      <c r="BAM99" s="17"/>
      <c r="BAN99" s="17"/>
      <c r="BAO99" s="17"/>
      <c r="BAP99" s="17"/>
      <c r="BAQ99" s="17"/>
      <c r="BAR99" s="17"/>
      <c r="BAS99" s="17"/>
      <c r="BAT99" s="17"/>
      <c r="BAU99" s="17"/>
      <c r="BAV99" s="17"/>
      <c r="BAW99" s="17"/>
      <c r="BAX99" s="17"/>
      <c r="BAY99" s="17"/>
      <c r="BAZ99" s="17"/>
      <c r="BBA99" s="17"/>
      <c r="BBB99" s="17"/>
      <c r="BBC99" s="17"/>
      <c r="BBD99" s="17"/>
      <c r="BBE99" s="17"/>
      <c r="BBF99" s="17"/>
      <c r="BBG99" s="17"/>
      <c r="BBH99" s="17"/>
      <c r="BBI99" s="17"/>
      <c r="BBJ99" s="17"/>
      <c r="BBK99" s="17"/>
      <c r="BBL99" s="17"/>
      <c r="BBM99" s="17"/>
      <c r="BBN99" s="17"/>
      <c r="BBO99" s="17"/>
      <c r="BBP99" s="17"/>
      <c r="BBQ99" s="17"/>
      <c r="BBR99" s="17"/>
      <c r="BBS99" s="17"/>
      <c r="BBT99" s="17"/>
      <c r="BBU99" s="17"/>
      <c r="BBV99" s="17"/>
      <c r="BBW99" s="17"/>
      <c r="BBX99" s="17"/>
      <c r="BBY99" s="17"/>
      <c r="BBZ99" s="17"/>
      <c r="BCA99" s="17"/>
      <c r="BCB99" s="17"/>
      <c r="BCC99" s="17"/>
      <c r="BCD99" s="17"/>
      <c r="BCE99" s="17"/>
      <c r="BCF99" s="17"/>
      <c r="BCG99" s="17"/>
      <c r="BCH99" s="17"/>
      <c r="BCI99" s="17"/>
      <c r="BCJ99" s="17"/>
      <c r="BCK99" s="17"/>
      <c r="BCL99" s="17"/>
      <c r="BCM99" s="17"/>
      <c r="BCN99" s="17"/>
      <c r="BCO99" s="17"/>
      <c r="BCP99" s="17"/>
      <c r="BCQ99" s="17"/>
      <c r="BCR99" s="17"/>
      <c r="BCS99" s="17"/>
      <c r="BCT99" s="17"/>
      <c r="BCU99" s="17"/>
      <c r="BCV99" s="17"/>
      <c r="BCW99" s="17"/>
      <c r="BCX99" s="17"/>
      <c r="BCY99" s="17"/>
      <c r="BCZ99" s="17"/>
      <c r="BDA99" s="17"/>
      <c r="BDB99" s="17"/>
      <c r="BDC99" s="17"/>
      <c r="BDD99" s="17"/>
      <c r="BDE99" s="17"/>
      <c r="BDF99" s="17"/>
      <c r="BDG99" s="17"/>
      <c r="BDH99" s="17"/>
      <c r="BDI99" s="17"/>
      <c r="BDJ99" s="17"/>
      <c r="BDK99" s="17"/>
      <c r="BDL99" s="17"/>
      <c r="BDM99" s="17"/>
      <c r="BDN99" s="17"/>
      <c r="BDO99" s="17"/>
      <c r="BDP99" s="17"/>
      <c r="BDQ99" s="17"/>
      <c r="BDR99" s="17"/>
      <c r="BDS99" s="17"/>
      <c r="BDT99" s="17"/>
      <c r="BDU99" s="17"/>
      <c r="BDV99" s="17"/>
      <c r="BDW99" s="17"/>
      <c r="BDX99" s="17"/>
      <c r="BDY99" s="17"/>
      <c r="BDZ99" s="17"/>
      <c r="BEA99" s="17"/>
      <c r="BEB99" s="17"/>
      <c r="BEC99" s="17"/>
      <c r="BED99" s="17"/>
      <c r="BEE99" s="17"/>
      <c r="BEF99" s="17"/>
      <c r="BEG99" s="17"/>
      <c r="BEH99" s="17"/>
      <c r="BEI99" s="17"/>
      <c r="BEJ99" s="17"/>
      <c r="BEK99" s="17"/>
      <c r="BEL99" s="17"/>
      <c r="BEM99" s="17"/>
      <c r="BEN99" s="17"/>
      <c r="BEO99" s="17"/>
      <c r="BEP99" s="17"/>
      <c r="BEQ99" s="17"/>
      <c r="BER99" s="17"/>
      <c r="BES99" s="17"/>
      <c r="BET99" s="17"/>
      <c r="BEU99" s="17"/>
      <c r="BEV99" s="17"/>
      <c r="BEW99" s="17"/>
      <c r="BEX99" s="17"/>
      <c r="BEY99" s="17"/>
      <c r="BEZ99" s="17"/>
      <c r="BFA99" s="17"/>
      <c r="BFB99" s="17"/>
      <c r="BFC99" s="17"/>
      <c r="BFD99" s="17"/>
      <c r="BFE99" s="17"/>
      <c r="BFF99" s="17"/>
      <c r="BFG99" s="17"/>
      <c r="BFH99" s="17"/>
      <c r="BFI99" s="17"/>
      <c r="BFJ99" s="17"/>
      <c r="BFK99" s="17"/>
      <c r="BFL99" s="17"/>
      <c r="BFM99" s="17"/>
      <c r="BFN99" s="17"/>
      <c r="BFO99" s="17"/>
      <c r="BFP99" s="17"/>
      <c r="BFQ99" s="17"/>
      <c r="BFR99" s="17"/>
      <c r="BFS99" s="17"/>
      <c r="BFT99" s="17"/>
      <c r="BFU99" s="17"/>
      <c r="BFV99" s="17"/>
      <c r="BFW99" s="17"/>
      <c r="BFX99" s="17"/>
      <c r="BFY99" s="17"/>
      <c r="BFZ99" s="17"/>
      <c r="BGA99" s="17"/>
      <c r="BGB99" s="17"/>
      <c r="BGC99" s="17"/>
      <c r="BGD99" s="17"/>
      <c r="BGE99" s="17"/>
      <c r="BGF99" s="17"/>
      <c r="BGG99" s="17"/>
      <c r="BGH99" s="17"/>
      <c r="BGI99" s="17"/>
      <c r="BGJ99" s="17"/>
      <c r="BGK99" s="17"/>
      <c r="BGL99" s="17"/>
      <c r="BGM99" s="17"/>
      <c r="BGN99" s="17"/>
      <c r="BGO99" s="17"/>
      <c r="BGP99" s="17"/>
      <c r="BGQ99" s="17"/>
      <c r="BGR99" s="17"/>
      <c r="BGS99" s="17"/>
      <c r="BGT99" s="17"/>
      <c r="BGU99" s="17"/>
      <c r="BGV99" s="17"/>
      <c r="BGW99" s="17"/>
      <c r="BGX99" s="17"/>
      <c r="BGY99" s="17"/>
      <c r="BGZ99" s="17"/>
      <c r="BHA99" s="17"/>
      <c r="BHB99" s="17"/>
      <c r="BHC99" s="17"/>
      <c r="BHD99" s="17"/>
      <c r="BHE99" s="17"/>
      <c r="BHF99" s="17"/>
      <c r="BHG99" s="17"/>
      <c r="BHH99" s="17"/>
      <c r="BHI99" s="17"/>
      <c r="BHJ99" s="17"/>
      <c r="BHK99" s="17"/>
      <c r="BHL99" s="17"/>
      <c r="BHM99" s="17"/>
      <c r="BHN99" s="17"/>
      <c r="BHO99" s="17"/>
      <c r="BHP99" s="17"/>
      <c r="BHQ99" s="17"/>
      <c r="BHR99" s="17"/>
      <c r="BHS99" s="17"/>
      <c r="BHT99" s="17"/>
      <c r="BHU99" s="17"/>
      <c r="BHV99" s="17"/>
      <c r="BHW99" s="17"/>
      <c r="BHX99" s="17"/>
      <c r="BHY99" s="17"/>
      <c r="BHZ99" s="17"/>
      <c r="BIA99" s="17"/>
      <c r="BIB99" s="17"/>
      <c r="BIC99" s="17"/>
      <c r="BID99" s="17"/>
      <c r="BIE99" s="17"/>
      <c r="BIF99" s="17"/>
      <c r="BIG99" s="17"/>
      <c r="BIH99" s="17"/>
      <c r="BII99" s="17"/>
      <c r="BIJ99" s="17"/>
      <c r="BIK99" s="17"/>
      <c r="BIL99" s="17"/>
      <c r="BIM99" s="17"/>
      <c r="BIN99" s="17"/>
      <c r="BIO99" s="17"/>
      <c r="BIP99" s="17"/>
      <c r="BIQ99" s="17"/>
      <c r="BIR99" s="17"/>
      <c r="BIS99" s="17"/>
      <c r="BIT99" s="17"/>
      <c r="BIU99" s="17"/>
      <c r="BIV99" s="17"/>
      <c r="BIW99" s="17"/>
      <c r="BIX99" s="17"/>
      <c r="BIY99" s="17"/>
      <c r="BIZ99" s="17"/>
      <c r="BJA99" s="17"/>
      <c r="BJB99" s="17"/>
      <c r="BJC99" s="17"/>
      <c r="BJD99" s="17"/>
      <c r="BJE99" s="17"/>
      <c r="BJF99" s="17"/>
      <c r="BJG99" s="17"/>
      <c r="BJH99" s="17"/>
      <c r="BJI99" s="17"/>
      <c r="BJJ99" s="17"/>
      <c r="BJK99" s="17"/>
      <c r="BJL99" s="17"/>
      <c r="BJM99" s="17"/>
      <c r="BJN99" s="17"/>
      <c r="BJO99" s="17"/>
      <c r="BJP99" s="17"/>
      <c r="BJQ99" s="17"/>
      <c r="BJR99" s="17"/>
      <c r="BJS99" s="17"/>
      <c r="BJT99" s="17"/>
      <c r="BJU99" s="17"/>
      <c r="BJV99" s="17"/>
      <c r="BJW99" s="17"/>
      <c r="BJX99" s="17"/>
      <c r="BJY99" s="17"/>
      <c r="BJZ99" s="17"/>
      <c r="BKA99" s="17"/>
      <c r="BKB99" s="17"/>
      <c r="BKC99" s="17"/>
      <c r="BKD99" s="17"/>
      <c r="BKE99" s="17"/>
      <c r="BKF99" s="17"/>
      <c r="BKG99" s="17"/>
      <c r="BKH99" s="17"/>
      <c r="BKI99" s="17"/>
      <c r="BKJ99" s="17"/>
      <c r="BKK99" s="17"/>
      <c r="BKL99" s="17"/>
      <c r="BKM99" s="17"/>
      <c r="BKN99" s="17"/>
      <c r="BKO99" s="17"/>
      <c r="BKP99" s="17"/>
      <c r="BKQ99" s="17"/>
      <c r="BKR99" s="17"/>
      <c r="BKS99" s="17"/>
      <c r="BKT99" s="17"/>
      <c r="BKU99" s="17"/>
      <c r="BKV99" s="17"/>
      <c r="BKW99" s="17"/>
      <c r="BKX99" s="17"/>
      <c r="BKY99" s="17"/>
      <c r="BKZ99" s="17"/>
      <c r="BLA99" s="17"/>
      <c r="BLB99" s="17"/>
      <c r="BLC99" s="17"/>
      <c r="BLD99" s="17"/>
      <c r="BLE99" s="17"/>
      <c r="BLF99" s="17"/>
      <c r="BLG99" s="17"/>
      <c r="BLH99" s="17"/>
      <c r="BLI99" s="17"/>
      <c r="BLJ99" s="17"/>
      <c r="BLK99" s="17"/>
      <c r="BLL99" s="17"/>
      <c r="BLM99" s="17"/>
      <c r="BLN99" s="17"/>
      <c r="BLO99" s="17"/>
      <c r="BLP99" s="17"/>
      <c r="BLQ99" s="17"/>
      <c r="BLR99" s="17"/>
      <c r="BLS99" s="17"/>
      <c r="BLT99" s="17"/>
      <c r="BLU99" s="17"/>
      <c r="BLV99" s="17"/>
      <c r="BLW99" s="17"/>
      <c r="BLX99" s="17"/>
      <c r="BLY99" s="17"/>
      <c r="BLZ99" s="17"/>
      <c r="BMA99" s="17"/>
      <c r="BMB99" s="17"/>
      <c r="BMC99" s="17"/>
      <c r="BMD99" s="17"/>
      <c r="BME99" s="17"/>
      <c r="BMF99" s="17"/>
      <c r="BMG99" s="17"/>
      <c r="BMH99" s="17"/>
      <c r="BMI99" s="17"/>
      <c r="BMJ99" s="17"/>
      <c r="BMK99" s="17"/>
      <c r="BML99" s="17"/>
      <c r="BMM99" s="17"/>
      <c r="BMN99" s="17"/>
      <c r="BMO99" s="17"/>
      <c r="BMP99" s="17"/>
      <c r="BMQ99" s="17"/>
      <c r="BMR99" s="17"/>
      <c r="BMS99" s="17"/>
      <c r="BMT99" s="17"/>
      <c r="BMU99" s="17"/>
      <c r="BMV99" s="17"/>
      <c r="BMW99" s="17"/>
      <c r="BMX99" s="17"/>
      <c r="BMY99" s="17"/>
      <c r="BMZ99" s="17"/>
      <c r="BNA99" s="17"/>
      <c r="BNB99" s="17"/>
      <c r="BNC99" s="17"/>
      <c r="BND99" s="17"/>
      <c r="BNE99" s="17"/>
      <c r="BNF99" s="17"/>
      <c r="BNG99" s="17"/>
      <c r="BNH99" s="17"/>
      <c r="BNI99" s="17"/>
      <c r="BNJ99" s="17"/>
      <c r="BNK99" s="17"/>
      <c r="BNL99" s="17"/>
      <c r="BNM99" s="17"/>
      <c r="BNN99" s="17"/>
      <c r="BNO99" s="17"/>
      <c r="BNP99" s="17"/>
      <c r="BNQ99" s="17"/>
      <c r="BNR99" s="17"/>
      <c r="BNS99" s="17"/>
      <c r="BNT99" s="17"/>
      <c r="BNU99" s="17"/>
      <c r="BNV99" s="17"/>
      <c r="BNW99" s="17"/>
      <c r="BNX99" s="17"/>
      <c r="BNY99" s="17"/>
      <c r="BNZ99" s="17"/>
      <c r="BOA99" s="17"/>
      <c r="BOB99" s="17"/>
      <c r="BOC99" s="17"/>
      <c r="BOD99" s="17"/>
      <c r="BOE99" s="17"/>
      <c r="BOF99" s="17"/>
      <c r="BOG99" s="17"/>
      <c r="BOH99" s="17"/>
      <c r="BOI99" s="17"/>
      <c r="BOJ99" s="17"/>
      <c r="BOK99" s="17"/>
      <c r="BOL99" s="17"/>
      <c r="BOM99" s="17"/>
      <c r="BON99" s="17"/>
      <c r="BOO99" s="17"/>
      <c r="BOP99" s="17"/>
      <c r="BOQ99" s="17"/>
      <c r="BOR99" s="17"/>
      <c r="BOS99" s="17"/>
      <c r="BOT99" s="17"/>
      <c r="BOU99" s="17"/>
      <c r="BOV99" s="17"/>
      <c r="BOW99" s="17"/>
      <c r="BOX99" s="17"/>
      <c r="BOY99" s="17"/>
      <c r="BOZ99" s="17"/>
      <c r="BPA99" s="17"/>
      <c r="BPB99" s="17"/>
      <c r="BPC99" s="17"/>
      <c r="BPD99" s="17"/>
      <c r="BPE99" s="17"/>
      <c r="BPF99" s="17"/>
      <c r="BPG99" s="17"/>
      <c r="BPH99" s="17"/>
      <c r="BPI99" s="17"/>
      <c r="BPJ99" s="17"/>
      <c r="BPK99" s="17"/>
      <c r="BPL99" s="17"/>
      <c r="BPM99" s="17"/>
      <c r="BPN99" s="17"/>
      <c r="BPO99" s="17"/>
      <c r="BPP99" s="17"/>
      <c r="BPQ99" s="17"/>
      <c r="BPR99" s="17"/>
      <c r="BPS99" s="17"/>
      <c r="BPT99" s="17"/>
      <c r="BPU99" s="17"/>
      <c r="BPV99" s="17"/>
      <c r="BPW99" s="17"/>
      <c r="BPX99" s="17"/>
      <c r="BPY99" s="17"/>
      <c r="BPZ99" s="17"/>
      <c r="BQA99" s="17"/>
      <c r="BQB99" s="17"/>
      <c r="BQC99" s="17"/>
      <c r="BQD99" s="17"/>
      <c r="BQE99" s="17"/>
      <c r="BQF99" s="17"/>
      <c r="BQG99" s="17"/>
      <c r="BQH99" s="17"/>
      <c r="BQI99" s="17"/>
      <c r="BQJ99" s="17"/>
      <c r="BQK99" s="17"/>
      <c r="BQL99" s="17"/>
      <c r="BQM99" s="17"/>
      <c r="BQN99" s="17"/>
      <c r="BQO99" s="17"/>
      <c r="BQP99" s="17"/>
      <c r="BQQ99" s="17"/>
      <c r="BQR99" s="17"/>
      <c r="BQS99" s="17"/>
      <c r="BQT99" s="17"/>
      <c r="BQU99" s="17"/>
      <c r="BQV99" s="17"/>
      <c r="BQW99" s="17"/>
      <c r="BQX99" s="17"/>
      <c r="BQY99" s="17"/>
      <c r="BQZ99" s="17"/>
      <c r="BRA99" s="17"/>
      <c r="BRB99" s="17"/>
      <c r="BRC99" s="17"/>
      <c r="BRD99" s="17"/>
      <c r="BRE99" s="17"/>
      <c r="BRF99" s="17"/>
      <c r="BRG99" s="17"/>
      <c r="BRH99" s="17"/>
      <c r="BRI99" s="17"/>
      <c r="BRJ99" s="17"/>
      <c r="BRK99" s="17"/>
      <c r="BRL99" s="17"/>
      <c r="BRM99" s="17"/>
      <c r="BRN99" s="17"/>
      <c r="BRO99" s="17"/>
      <c r="BRP99" s="17"/>
      <c r="BRQ99" s="17"/>
      <c r="BRR99" s="17"/>
      <c r="BRS99" s="17"/>
      <c r="BRT99" s="17"/>
      <c r="BRU99" s="17"/>
      <c r="BRV99" s="17"/>
      <c r="BRW99" s="17"/>
      <c r="BRX99" s="17"/>
      <c r="BRY99" s="17"/>
      <c r="BRZ99" s="17"/>
      <c r="BSA99" s="17"/>
      <c r="BSB99" s="17"/>
      <c r="BSC99" s="17"/>
      <c r="BSD99" s="17"/>
      <c r="BSE99" s="17"/>
      <c r="BSF99" s="17"/>
      <c r="BSG99" s="17"/>
      <c r="BSH99" s="17"/>
      <c r="BSI99" s="17"/>
      <c r="BSJ99" s="17"/>
      <c r="BSK99" s="17"/>
      <c r="BSL99" s="17"/>
      <c r="BSM99" s="17"/>
      <c r="BSN99" s="17"/>
      <c r="BSO99" s="17"/>
      <c r="BSP99" s="17"/>
      <c r="BSQ99" s="17"/>
      <c r="BSR99" s="17"/>
      <c r="BSS99" s="17"/>
      <c r="BST99" s="17"/>
      <c r="BSU99" s="17"/>
      <c r="BSV99" s="17"/>
      <c r="BSW99" s="17"/>
      <c r="BSX99" s="17"/>
      <c r="BSY99" s="17"/>
      <c r="BSZ99" s="17"/>
      <c r="BTA99" s="17"/>
      <c r="BTB99" s="17"/>
      <c r="BTC99" s="17"/>
      <c r="BTD99" s="17"/>
      <c r="BTE99" s="17"/>
      <c r="BTF99" s="17"/>
      <c r="BTG99" s="17"/>
      <c r="BTH99" s="17"/>
      <c r="BTI99" s="17"/>
      <c r="BTJ99" s="17"/>
      <c r="BTK99" s="17"/>
      <c r="BTL99" s="17"/>
      <c r="BTM99" s="17"/>
      <c r="BTN99" s="17"/>
      <c r="BTO99" s="17"/>
      <c r="BTP99" s="17"/>
      <c r="BTQ99" s="17"/>
      <c r="BTR99" s="17"/>
      <c r="BTS99" s="17"/>
      <c r="BTT99" s="17"/>
      <c r="BTU99" s="17"/>
      <c r="BTV99" s="17"/>
      <c r="BTW99" s="17"/>
      <c r="BTX99" s="17"/>
      <c r="BTY99" s="17"/>
    </row>
    <row r="100" spans="1:1897" s="57" customFormat="1" ht="11.25" customHeight="1" x14ac:dyDescent="0.2">
      <c r="B100" s="2" t="s">
        <v>242</v>
      </c>
      <c r="C100" s="2" t="s">
        <v>30</v>
      </c>
      <c r="D100" s="2" t="s">
        <v>106</v>
      </c>
      <c r="E100" s="2" t="s">
        <v>18</v>
      </c>
      <c r="F100" s="2" t="s">
        <v>19</v>
      </c>
      <c r="G100" s="35">
        <v>14000</v>
      </c>
      <c r="H100" s="35">
        <v>0</v>
      </c>
      <c r="I100" s="35">
        <v>25</v>
      </c>
      <c r="J100" s="35">
        <v>401.8</v>
      </c>
      <c r="K100" s="35">
        <v>425.6</v>
      </c>
      <c r="L100" s="35">
        <v>992.6</v>
      </c>
      <c r="M100" s="35">
        <v>994</v>
      </c>
      <c r="N100" s="35">
        <v>161</v>
      </c>
      <c r="O100" s="35">
        <v>3000</v>
      </c>
      <c r="P100" s="36">
        <f t="shared" si="16"/>
        <v>3852.4</v>
      </c>
      <c r="Q100" s="36">
        <f t="shared" si="17"/>
        <v>10147.6</v>
      </c>
      <c r="R100" s="12"/>
      <c r="S100" s="12"/>
    </row>
    <row r="101" spans="1:1897" s="19" customFormat="1" ht="12.75" x14ac:dyDescent="0.2">
      <c r="A101" s="23"/>
      <c r="B101" s="2" t="s">
        <v>233</v>
      </c>
      <c r="C101" s="2" t="s">
        <v>30</v>
      </c>
      <c r="D101" s="2" t="s">
        <v>106</v>
      </c>
      <c r="E101" s="2" t="s">
        <v>18</v>
      </c>
      <c r="F101" s="2" t="s">
        <v>19</v>
      </c>
      <c r="G101" s="35">
        <v>14000</v>
      </c>
      <c r="H101" s="35">
        <v>0</v>
      </c>
      <c r="I101" s="35">
        <v>25</v>
      </c>
      <c r="J101" s="35">
        <v>401.8</v>
      </c>
      <c r="K101" s="35">
        <v>425.6</v>
      </c>
      <c r="L101" s="35">
        <v>992.6</v>
      </c>
      <c r="M101" s="35">
        <v>994</v>
      </c>
      <c r="N101" s="35">
        <v>161</v>
      </c>
      <c r="O101" s="35">
        <v>5712.29</v>
      </c>
      <c r="P101" s="36">
        <f>H101+I101+J101+K101+O101</f>
        <v>6564.6900000000005</v>
      </c>
      <c r="Q101" s="36">
        <f t="shared" si="17"/>
        <v>7435.3099999999995</v>
      </c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  <c r="HQ101" s="23"/>
      <c r="HR101" s="23"/>
      <c r="HS101" s="23"/>
      <c r="HT101" s="23"/>
      <c r="HU101" s="23"/>
      <c r="HV101" s="23"/>
      <c r="HW101" s="23"/>
      <c r="HX101" s="23"/>
      <c r="HY101" s="23"/>
      <c r="HZ101" s="23"/>
      <c r="IA101" s="23"/>
      <c r="IB101" s="23"/>
      <c r="IC101" s="23"/>
      <c r="ID101" s="23"/>
      <c r="IE101" s="23"/>
      <c r="IF101" s="23"/>
      <c r="IG101" s="23"/>
      <c r="IH101" s="23"/>
      <c r="II101" s="23"/>
      <c r="IJ101" s="23"/>
      <c r="IK101" s="23"/>
      <c r="IL101" s="23"/>
      <c r="IM101" s="23"/>
      <c r="IN101" s="23"/>
      <c r="IO101" s="23"/>
      <c r="IP101" s="23"/>
      <c r="IQ101" s="23"/>
      <c r="IR101" s="23"/>
      <c r="IS101" s="23"/>
      <c r="IT101" s="23"/>
      <c r="IU101" s="23"/>
      <c r="IV101" s="23"/>
      <c r="IW101" s="23"/>
      <c r="IX101" s="23"/>
      <c r="IY101" s="23"/>
      <c r="IZ101" s="23"/>
      <c r="JA101" s="23"/>
      <c r="JB101" s="23"/>
      <c r="JC101" s="23"/>
      <c r="JD101" s="23"/>
      <c r="JE101" s="23"/>
      <c r="JF101" s="23"/>
      <c r="JG101" s="23"/>
      <c r="JH101" s="23"/>
      <c r="JI101" s="23"/>
      <c r="JJ101" s="23"/>
      <c r="JK101" s="23"/>
      <c r="JL101" s="23"/>
      <c r="JM101" s="23"/>
      <c r="JN101" s="23"/>
      <c r="JO101" s="23"/>
      <c r="JP101" s="23"/>
      <c r="JQ101" s="23"/>
      <c r="JR101" s="23"/>
      <c r="JS101" s="23"/>
      <c r="JT101" s="23"/>
      <c r="JU101" s="23"/>
      <c r="JV101" s="23"/>
      <c r="JW101" s="23"/>
      <c r="JX101" s="23"/>
      <c r="JY101" s="23"/>
      <c r="JZ101" s="23"/>
      <c r="KA101" s="23"/>
      <c r="KB101" s="23"/>
      <c r="KC101" s="23"/>
      <c r="KD101" s="23"/>
      <c r="KE101" s="23"/>
      <c r="KF101" s="23"/>
      <c r="KG101" s="23"/>
      <c r="KH101" s="23"/>
      <c r="KI101" s="23"/>
      <c r="KJ101" s="23"/>
      <c r="KK101" s="23"/>
      <c r="KL101" s="23"/>
      <c r="KM101" s="23"/>
      <c r="KN101" s="23"/>
      <c r="KO101" s="23"/>
      <c r="KP101" s="23"/>
      <c r="KQ101" s="23"/>
      <c r="KR101" s="23"/>
      <c r="KS101" s="23"/>
      <c r="KT101" s="23"/>
      <c r="KU101" s="23"/>
      <c r="KV101" s="23"/>
      <c r="KW101" s="23"/>
      <c r="KX101" s="23"/>
      <c r="KY101" s="23"/>
      <c r="KZ101" s="23"/>
      <c r="LA101" s="23"/>
      <c r="LB101" s="23"/>
      <c r="LC101" s="23"/>
      <c r="LD101" s="23"/>
      <c r="LE101" s="23"/>
      <c r="LF101" s="23"/>
      <c r="LG101" s="23"/>
      <c r="LH101" s="23"/>
      <c r="LI101" s="23"/>
      <c r="LJ101" s="23"/>
      <c r="LK101" s="23"/>
      <c r="LL101" s="23"/>
      <c r="LM101" s="23"/>
      <c r="LN101" s="23"/>
      <c r="LO101" s="23"/>
      <c r="LP101" s="23"/>
      <c r="LQ101" s="23"/>
      <c r="LR101" s="23"/>
      <c r="LS101" s="23"/>
      <c r="LT101" s="23"/>
      <c r="LU101" s="23"/>
      <c r="LV101" s="23"/>
      <c r="LW101" s="23"/>
      <c r="LX101" s="23"/>
      <c r="LY101" s="23"/>
      <c r="LZ101" s="23"/>
      <c r="MA101" s="23"/>
      <c r="MB101" s="23"/>
      <c r="MC101" s="23"/>
      <c r="MD101" s="23"/>
      <c r="ME101" s="23"/>
      <c r="MF101" s="23"/>
      <c r="MG101" s="23"/>
      <c r="MH101" s="23"/>
      <c r="MI101" s="23"/>
      <c r="MJ101" s="23"/>
      <c r="MK101" s="23"/>
      <c r="ML101" s="23"/>
      <c r="MM101" s="23"/>
      <c r="MN101" s="23"/>
      <c r="MO101" s="23"/>
      <c r="MP101" s="23"/>
      <c r="MQ101" s="23"/>
      <c r="MR101" s="23"/>
      <c r="MS101" s="23"/>
      <c r="MT101" s="23"/>
      <c r="MU101" s="23"/>
      <c r="MV101" s="23"/>
      <c r="MW101" s="23"/>
      <c r="MX101" s="23"/>
      <c r="MY101" s="23"/>
      <c r="MZ101" s="23"/>
      <c r="NA101" s="23"/>
      <c r="NB101" s="23"/>
      <c r="NC101" s="23"/>
      <c r="ND101" s="23"/>
      <c r="NE101" s="23"/>
      <c r="NF101" s="23"/>
      <c r="NG101" s="23"/>
      <c r="NH101" s="23"/>
      <c r="NI101" s="23"/>
      <c r="NJ101" s="23"/>
      <c r="NK101" s="23"/>
      <c r="NL101" s="23"/>
      <c r="NM101" s="23"/>
      <c r="NN101" s="23"/>
      <c r="NO101" s="23"/>
      <c r="NP101" s="23"/>
      <c r="NQ101" s="23"/>
      <c r="NR101" s="23"/>
      <c r="NS101" s="23"/>
      <c r="NT101" s="23"/>
      <c r="NU101" s="23"/>
      <c r="NV101" s="23"/>
      <c r="NW101" s="23"/>
      <c r="NX101" s="23"/>
      <c r="NY101" s="23"/>
      <c r="NZ101" s="23"/>
      <c r="OA101" s="23"/>
      <c r="OB101" s="23"/>
      <c r="OC101" s="23"/>
      <c r="OD101" s="23"/>
      <c r="OE101" s="23"/>
      <c r="OF101" s="23"/>
      <c r="OG101" s="23"/>
      <c r="OH101" s="23"/>
      <c r="OI101" s="23"/>
      <c r="OJ101" s="23"/>
      <c r="OK101" s="23"/>
      <c r="OL101" s="23"/>
      <c r="OM101" s="23"/>
      <c r="ON101" s="23"/>
      <c r="OO101" s="23"/>
      <c r="OP101" s="23"/>
      <c r="OQ101" s="23"/>
      <c r="OR101" s="23"/>
      <c r="OS101" s="23"/>
      <c r="OT101" s="23"/>
      <c r="OU101" s="23"/>
      <c r="OV101" s="23"/>
      <c r="OW101" s="23"/>
      <c r="OX101" s="23"/>
      <c r="OY101" s="23"/>
      <c r="OZ101" s="23"/>
      <c r="PA101" s="23"/>
      <c r="PB101" s="23"/>
      <c r="PC101" s="23"/>
      <c r="PD101" s="23"/>
      <c r="PE101" s="23"/>
      <c r="PF101" s="23"/>
      <c r="PG101" s="23"/>
      <c r="PH101" s="23"/>
      <c r="PI101" s="23"/>
      <c r="PJ101" s="23"/>
      <c r="PK101" s="23"/>
      <c r="PL101" s="23"/>
      <c r="PM101" s="23"/>
      <c r="PN101" s="23"/>
      <c r="PO101" s="23"/>
      <c r="PP101" s="23"/>
      <c r="PQ101" s="23"/>
      <c r="PR101" s="23"/>
      <c r="PS101" s="23"/>
      <c r="PT101" s="23"/>
      <c r="PU101" s="23"/>
      <c r="PV101" s="23"/>
      <c r="PW101" s="23"/>
      <c r="PX101" s="23"/>
      <c r="PY101" s="23"/>
      <c r="PZ101" s="23"/>
      <c r="QA101" s="23"/>
      <c r="QB101" s="23"/>
      <c r="QC101" s="23"/>
      <c r="QD101" s="23"/>
      <c r="QE101" s="23"/>
      <c r="QF101" s="23"/>
      <c r="QG101" s="23"/>
      <c r="QH101" s="23"/>
      <c r="QI101" s="23"/>
      <c r="QJ101" s="23"/>
      <c r="QK101" s="23"/>
      <c r="QL101" s="23"/>
      <c r="QM101" s="23"/>
      <c r="QN101" s="23"/>
      <c r="QO101" s="23"/>
      <c r="QP101" s="23"/>
      <c r="QQ101" s="23"/>
      <c r="QR101" s="23"/>
      <c r="QS101" s="23"/>
      <c r="QT101" s="23"/>
      <c r="QU101" s="23"/>
      <c r="QV101" s="23"/>
      <c r="QW101" s="23"/>
      <c r="QX101" s="23"/>
      <c r="QY101" s="23"/>
      <c r="QZ101" s="23"/>
      <c r="RA101" s="23"/>
      <c r="RB101" s="23"/>
      <c r="RC101" s="23"/>
      <c r="RD101" s="23"/>
      <c r="RE101" s="23"/>
      <c r="RF101" s="23"/>
      <c r="RG101" s="23"/>
      <c r="RH101" s="23"/>
      <c r="RI101" s="23"/>
      <c r="RJ101" s="23"/>
      <c r="RK101" s="23"/>
      <c r="RL101" s="23"/>
      <c r="RM101" s="23"/>
      <c r="RN101" s="23"/>
      <c r="RO101" s="23"/>
      <c r="RP101" s="23"/>
      <c r="RQ101" s="23"/>
      <c r="RR101" s="23"/>
      <c r="RS101" s="23"/>
      <c r="RT101" s="23"/>
      <c r="RU101" s="23"/>
      <c r="RV101" s="23"/>
      <c r="RW101" s="23"/>
      <c r="RX101" s="23"/>
      <c r="RY101" s="23"/>
      <c r="RZ101" s="23"/>
      <c r="SA101" s="23"/>
      <c r="SB101" s="23"/>
      <c r="SC101" s="23"/>
      <c r="SD101" s="23"/>
      <c r="SE101" s="23"/>
      <c r="SF101" s="23"/>
      <c r="SG101" s="23"/>
      <c r="SH101" s="23"/>
      <c r="SI101" s="23"/>
      <c r="SJ101" s="23"/>
      <c r="SK101" s="23"/>
      <c r="SL101" s="23"/>
      <c r="SM101" s="23"/>
      <c r="SN101" s="23"/>
      <c r="SO101" s="23"/>
      <c r="SP101" s="23"/>
      <c r="SQ101" s="23"/>
      <c r="SR101" s="23"/>
      <c r="SS101" s="23"/>
      <c r="ST101" s="23"/>
      <c r="SU101" s="23"/>
      <c r="SV101" s="23"/>
      <c r="SW101" s="23"/>
      <c r="SX101" s="23"/>
      <c r="SY101" s="23"/>
      <c r="SZ101" s="23"/>
      <c r="TA101" s="23"/>
      <c r="TB101" s="23"/>
      <c r="TC101" s="23"/>
      <c r="TD101" s="23"/>
      <c r="TE101" s="23"/>
      <c r="TF101" s="23"/>
      <c r="TG101" s="23"/>
      <c r="TH101" s="23"/>
      <c r="TI101" s="23"/>
      <c r="TJ101" s="23"/>
      <c r="TK101" s="23"/>
      <c r="TL101" s="23"/>
      <c r="TM101" s="23"/>
      <c r="TN101" s="23"/>
      <c r="TO101" s="23"/>
      <c r="TP101" s="23"/>
      <c r="TQ101" s="23"/>
      <c r="TR101" s="23"/>
      <c r="TS101" s="23"/>
      <c r="TT101" s="23"/>
      <c r="TU101" s="23"/>
      <c r="TV101" s="23"/>
      <c r="TW101" s="23"/>
      <c r="TX101" s="23"/>
      <c r="TY101" s="23"/>
      <c r="TZ101" s="23"/>
      <c r="UA101" s="23"/>
      <c r="UB101" s="23"/>
      <c r="UC101" s="23"/>
      <c r="UD101" s="23"/>
      <c r="UE101" s="23"/>
      <c r="UF101" s="23"/>
      <c r="UG101" s="23"/>
      <c r="UH101" s="23"/>
      <c r="UI101" s="23"/>
      <c r="UJ101" s="23"/>
      <c r="UK101" s="23"/>
      <c r="UL101" s="23"/>
      <c r="UM101" s="23"/>
      <c r="UN101" s="23"/>
      <c r="UO101" s="23"/>
      <c r="UP101" s="23"/>
      <c r="UQ101" s="23"/>
      <c r="UR101" s="23"/>
      <c r="US101" s="23"/>
      <c r="UT101" s="23"/>
      <c r="UU101" s="23"/>
      <c r="UV101" s="23"/>
      <c r="UW101" s="23"/>
      <c r="UX101" s="23"/>
      <c r="UY101" s="23"/>
      <c r="UZ101" s="23"/>
      <c r="VA101" s="23"/>
      <c r="VB101" s="23"/>
      <c r="VC101" s="23"/>
      <c r="VD101" s="23"/>
      <c r="VE101" s="23"/>
      <c r="VF101" s="23"/>
      <c r="VG101" s="23"/>
      <c r="VH101" s="23"/>
      <c r="VI101" s="23"/>
      <c r="VJ101" s="23"/>
      <c r="VK101" s="23"/>
      <c r="VL101" s="23"/>
      <c r="VM101" s="23"/>
      <c r="VN101" s="23"/>
      <c r="VO101" s="23"/>
      <c r="VP101" s="23"/>
      <c r="VQ101" s="23"/>
      <c r="VR101" s="23"/>
      <c r="VS101" s="23"/>
      <c r="VT101" s="23"/>
      <c r="VU101" s="23"/>
      <c r="VV101" s="23"/>
      <c r="VW101" s="23"/>
      <c r="VX101" s="23"/>
      <c r="VY101" s="23"/>
      <c r="VZ101" s="23"/>
      <c r="WA101" s="23"/>
      <c r="WB101" s="23"/>
      <c r="WC101" s="23"/>
      <c r="WD101" s="23"/>
      <c r="WE101" s="23"/>
      <c r="WF101" s="23"/>
      <c r="WG101" s="23"/>
      <c r="WH101" s="23"/>
      <c r="WI101" s="23"/>
      <c r="WJ101" s="23"/>
      <c r="WK101" s="23"/>
      <c r="WL101" s="23"/>
      <c r="WM101" s="23"/>
      <c r="WN101" s="23"/>
      <c r="WO101" s="23"/>
      <c r="WP101" s="23"/>
      <c r="WQ101" s="23"/>
      <c r="WR101" s="23"/>
      <c r="WS101" s="23"/>
      <c r="WT101" s="23"/>
      <c r="WU101" s="23"/>
      <c r="WV101" s="23"/>
      <c r="WW101" s="23"/>
      <c r="WX101" s="23"/>
      <c r="WY101" s="23"/>
      <c r="WZ101" s="23"/>
      <c r="XA101" s="23"/>
      <c r="XB101" s="23"/>
      <c r="XC101" s="23"/>
      <c r="XD101" s="23"/>
      <c r="XE101" s="23"/>
      <c r="XF101" s="23"/>
      <c r="XG101" s="23"/>
      <c r="XH101" s="23"/>
      <c r="XI101" s="23"/>
      <c r="XJ101" s="23"/>
      <c r="XK101" s="23"/>
      <c r="XL101" s="23"/>
      <c r="XM101" s="23"/>
      <c r="XN101" s="23"/>
      <c r="XO101" s="23"/>
      <c r="XP101" s="23"/>
      <c r="XQ101" s="23"/>
      <c r="XR101" s="23"/>
      <c r="XS101" s="23"/>
      <c r="XT101" s="23"/>
      <c r="XU101" s="23"/>
      <c r="XV101" s="23"/>
      <c r="XW101" s="23"/>
      <c r="XX101" s="23"/>
      <c r="XY101" s="23"/>
      <c r="XZ101" s="23"/>
      <c r="YA101" s="23"/>
      <c r="YB101" s="23"/>
      <c r="YC101" s="23"/>
      <c r="YD101" s="23"/>
      <c r="YE101" s="23"/>
      <c r="YF101" s="23"/>
      <c r="YG101" s="23"/>
      <c r="YH101" s="23"/>
      <c r="YI101" s="23"/>
      <c r="YJ101" s="23"/>
      <c r="YK101" s="23"/>
      <c r="YL101" s="23"/>
      <c r="YM101" s="23"/>
      <c r="YN101" s="23"/>
      <c r="YO101" s="23"/>
      <c r="YP101" s="23"/>
      <c r="YQ101" s="23"/>
      <c r="YR101" s="23"/>
      <c r="YS101" s="23"/>
      <c r="YT101" s="23"/>
      <c r="YU101" s="23"/>
      <c r="YV101" s="23"/>
      <c r="YW101" s="23"/>
      <c r="YX101" s="23"/>
      <c r="YY101" s="23"/>
      <c r="YZ101" s="23"/>
      <c r="ZA101" s="23"/>
      <c r="ZB101" s="23"/>
      <c r="ZC101" s="23"/>
      <c r="ZD101" s="23"/>
      <c r="ZE101" s="23"/>
      <c r="ZF101" s="23"/>
      <c r="ZG101" s="23"/>
      <c r="ZH101" s="23"/>
      <c r="ZI101" s="23"/>
      <c r="ZJ101" s="23"/>
      <c r="ZK101" s="23"/>
      <c r="ZL101" s="23"/>
      <c r="ZM101" s="23"/>
      <c r="ZN101" s="23"/>
      <c r="ZO101" s="23"/>
      <c r="ZP101" s="23"/>
      <c r="ZQ101" s="23"/>
      <c r="ZR101" s="23"/>
      <c r="ZS101" s="23"/>
      <c r="ZT101" s="23"/>
      <c r="ZU101" s="23"/>
      <c r="ZV101" s="23"/>
      <c r="ZW101" s="23"/>
      <c r="ZX101" s="23"/>
      <c r="ZY101" s="23"/>
      <c r="ZZ101" s="23"/>
      <c r="AAA101" s="23"/>
      <c r="AAB101" s="23"/>
      <c r="AAC101" s="23"/>
      <c r="AAD101" s="23"/>
      <c r="AAE101" s="23"/>
      <c r="AAF101" s="23"/>
      <c r="AAG101" s="23"/>
      <c r="AAH101" s="23"/>
      <c r="AAI101" s="23"/>
      <c r="AAJ101" s="23"/>
      <c r="AAK101" s="23"/>
      <c r="AAL101" s="23"/>
      <c r="AAM101" s="23"/>
      <c r="AAN101" s="23"/>
      <c r="AAO101" s="23"/>
      <c r="AAP101" s="23"/>
      <c r="AAQ101" s="23"/>
      <c r="AAR101" s="23"/>
      <c r="AAS101" s="23"/>
      <c r="AAT101" s="23"/>
      <c r="AAU101" s="23"/>
      <c r="AAV101" s="23"/>
      <c r="AAW101" s="23"/>
      <c r="AAX101" s="23"/>
      <c r="AAY101" s="23"/>
      <c r="AAZ101" s="23"/>
      <c r="ABA101" s="23"/>
      <c r="ABB101" s="23"/>
      <c r="ABC101" s="23"/>
      <c r="ABD101" s="23"/>
      <c r="ABE101" s="23"/>
      <c r="ABF101" s="23"/>
      <c r="ABG101" s="23"/>
      <c r="ABH101" s="23"/>
      <c r="ABI101" s="23"/>
      <c r="ABJ101" s="23"/>
      <c r="ABK101" s="23"/>
      <c r="ABL101" s="23"/>
      <c r="ABM101" s="23"/>
      <c r="ABN101" s="23"/>
      <c r="ABO101" s="23"/>
      <c r="ABP101" s="23"/>
      <c r="ABQ101" s="23"/>
      <c r="ABR101" s="23"/>
      <c r="ABS101" s="23"/>
      <c r="ABT101" s="23"/>
      <c r="ABU101" s="23"/>
      <c r="ABV101" s="23"/>
      <c r="ABW101" s="23"/>
      <c r="ABX101" s="23"/>
      <c r="ABY101" s="23"/>
      <c r="ABZ101" s="23"/>
      <c r="ACA101" s="23"/>
      <c r="ACB101" s="23"/>
      <c r="ACC101" s="23"/>
      <c r="ACD101" s="23"/>
      <c r="ACE101" s="23"/>
      <c r="ACF101" s="23"/>
      <c r="ACG101" s="23"/>
      <c r="ACH101" s="23"/>
      <c r="ACI101" s="23"/>
      <c r="ACJ101" s="23"/>
      <c r="ACK101" s="23"/>
      <c r="ACL101" s="23"/>
      <c r="ACM101" s="23"/>
      <c r="ACN101" s="23"/>
      <c r="ACO101" s="23"/>
      <c r="ACP101" s="23"/>
      <c r="ACQ101" s="23"/>
      <c r="ACR101" s="23"/>
      <c r="ACS101" s="23"/>
      <c r="ACT101" s="23"/>
      <c r="ACU101" s="23"/>
      <c r="ACV101" s="23"/>
      <c r="ACW101" s="23"/>
      <c r="ACX101" s="23"/>
      <c r="ACY101" s="23"/>
      <c r="ACZ101" s="23"/>
      <c r="ADA101" s="23"/>
      <c r="ADB101" s="23"/>
      <c r="ADC101" s="23"/>
      <c r="ADD101" s="23"/>
      <c r="ADE101" s="23"/>
      <c r="ADF101" s="23"/>
      <c r="ADG101" s="23"/>
      <c r="ADH101" s="23"/>
      <c r="ADI101" s="23"/>
      <c r="ADJ101" s="23"/>
      <c r="ADK101" s="23"/>
      <c r="ADL101" s="23"/>
      <c r="ADM101" s="23"/>
      <c r="ADN101" s="23"/>
      <c r="ADO101" s="23"/>
      <c r="ADP101" s="23"/>
      <c r="ADQ101" s="23"/>
      <c r="ADR101" s="23"/>
      <c r="ADS101" s="23"/>
      <c r="ADT101" s="23"/>
      <c r="ADU101" s="23"/>
      <c r="ADV101" s="23"/>
      <c r="ADW101" s="23"/>
      <c r="ADX101" s="23"/>
      <c r="ADY101" s="23"/>
      <c r="ADZ101" s="23"/>
      <c r="AEA101" s="23"/>
      <c r="AEB101" s="23"/>
      <c r="AEC101" s="23"/>
      <c r="AED101" s="23"/>
      <c r="AEE101" s="23"/>
      <c r="AEF101" s="23"/>
      <c r="AEG101" s="23"/>
      <c r="AEH101" s="23"/>
      <c r="AEI101" s="23"/>
      <c r="AEJ101" s="23"/>
      <c r="AEK101" s="23"/>
      <c r="AEL101" s="23"/>
      <c r="AEM101" s="23"/>
      <c r="AEN101" s="23"/>
      <c r="AEO101" s="23"/>
      <c r="AEP101" s="23"/>
      <c r="AEQ101" s="23"/>
      <c r="AER101" s="23"/>
      <c r="AES101" s="23"/>
      <c r="AET101" s="23"/>
      <c r="AEU101" s="23"/>
      <c r="AEV101" s="23"/>
      <c r="AEW101" s="23"/>
      <c r="AEX101" s="23"/>
      <c r="AEY101" s="23"/>
      <c r="AEZ101" s="23"/>
      <c r="AFA101" s="23"/>
      <c r="AFB101" s="23"/>
      <c r="AFC101" s="23"/>
      <c r="AFD101" s="23"/>
      <c r="AFE101" s="23"/>
      <c r="AFF101" s="23"/>
      <c r="AFG101" s="23"/>
      <c r="AFH101" s="23"/>
      <c r="AFI101" s="23"/>
      <c r="AFJ101" s="23"/>
      <c r="AFK101" s="23"/>
      <c r="AFL101" s="23"/>
      <c r="AFM101" s="23"/>
      <c r="AFN101" s="23"/>
      <c r="AFO101" s="23"/>
      <c r="AFP101" s="23"/>
      <c r="AFQ101" s="23"/>
      <c r="AFR101" s="23"/>
      <c r="AFS101" s="23"/>
      <c r="AFT101" s="23"/>
      <c r="AFU101" s="23"/>
      <c r="AFV101" s="23"/>
      <c r="AFW101" s="23"/>
      <c r="AFX101" s="23"/>
      <c r="AFY101" s="23"/>
      <c r="AFZ101" s="23"/>
      <c r="AGA101" s="23"/>
      <c r="AGB101" s="23"/>
      <c r="AGC101" s="23"/>
      <c r="AGD101" s="23"/>
      <c r="AGE101" s="23"/>
      <c r="AGF101" s="23"/>
      <c r="AGG101" s="23"/>
      <c r="AGH101" s="23"/>
      <c r="AGI101" s="23"/>
      <c r="AGJ101" s="23"/>
      <c r="AGK101" s="23"/>
      <c r="AGL101" s="23"/>
      <c r="AGM101" s="23"/>
      <c r="AGN101" s="23"/>
      <c r="AGO101" s="23"/>
      <c r="AGP101" s="23"/>
      <c r="AGQ101" s="23"/>
      <c r="AGR101" s="23"/>
      <c r="AGS101" s="23"/>
      <c r="AGT101" s="23"/>
      <c r="AGU101" s="23"/>
      <c r="AGV101" s="23"/>
      <c r="AGW101" s="23"/>
      <c r="AGX101" s="23"/>
      <c r="AGY101" s="23"/>
      <c r="AGZ101" s="23"/>
      <c r="AHA101" s="23"/>
      <c r="AHB101" s="23"/>
      <c r="AHC101" s="23"/>
      <c r="AHD101" s="23"/>
      <c r="AHE101" s="23"/>
      <c r="AHF101" s="23"/>
      <c r="AHG101" s="23"/>
      <c r="AHH101" s="23"/>
      <c r="AHI101" s="23"/>
      <c r="AHJ101" s="23"/>
      <c r="AHK101" s="23"/>
      <c r="AHL101" s="23"/>
      <c r="AHM101" s="23"/>
      <c r="AHN101" s="23"/>
      <c r="AHO101" s="23"/>
      <c r="AHP101" s="23"/>
      <c r="AHQ101" s="23"/>
      <c r="AHR101" s="23"/>
      <c r="AHS101" s="23"/>
      <c r="AHT101" s="23"/>
      <c r="AHU101" s="23"/>
      <c r="AHV101" s="23"/>
      <c r="AHW101" s="23"/>
      <c r="AHX101" s="23"/>
      <c r="AHY101" s="23"/>
      <c r="AHZ101" s="23"/>
      <c r="AIA101" s="23"/>
      <c r="AIB101" s="23"/>
      <c r="AIC101" s="23"/>
      <c r="AID101" s="23"/>
      <c r="AIE101" s="23"/>
      <c r="AIF101" s="23"/>
      <c r="AIG101" s="23"/>
      <c r="AIH101" s="23"/>
      <c r="AII101" s="23"/>
      <c r="AIJ101" s="23"/>
      <c r="AIK101" s="23"/>
      <c r="AIL101" s="23"/>
      <c r="AIM101" s="23"/>
      <c r="AIN101" s="23"/>
      <c r="AIO101" s="23"/>
      <c r="AIP101" s="23"/>
      <c r="AIQ101" s="23"/>
      <c r="AIR101" s="23"/>
      <c r="AIS101" s="23"/>
      <c r="AIT101" s="23"/>
      <c r="AIU101" s="23"/>
      <c r="AIV101" s="23"/>
      <c r="AIW101" s="23"/>
      <c r="AIX101" s="23"/>
      <c r="AIY101" s="23"/>
      <c r="AIZ101" s="23"/>
      <c r="AJA101" s="23"/>
      <c r="AJB101" s="23"/>
      <c r="AJC101" s="23"/>
      <c r="AJD101" s="23"/>
      <c r="AJE101" s="23"/>
      <c r="AJF101" s="23"/>
      <c r="AJG101" s="23"/>
      <c r="AJH101" s="23"/>
      <c r="AJI101" s="23"/>
      <c r="AJJ101" s="23"/>
      <c r="AJK101" s="23"/>
      <c r="AJL101" s="23"/>
      <c r="AJM101" s="23"/>
      <c r="AJN101" s="23"/>
      <c r="AJO101" s="23"/>
      <c r="AJP101" s="23"/>
      <c r="AJQ101" s="23"/>
      <c r="AJR101" s="23"/>
      <c r="AJS101" s="23"/>
      <c r="AJT101" s="23"/>
      <c r="AJU101" s="23"/>
      <c r="AJV101" s="23"/>
      <c r="AJW101" s="23"/>
      <c r="AJX101" s="23"/>
      <c r="AJY101" s="23"/>
      <c r="AJZ101" s="23"/>
      <c r="AKA101" s="23"/>
      <c r="AKB101" s="23"/>
      <c r="AKC101" s="23"/>
      <c r="AKD101" s="23"/>
      <c r="AKE101" s="23"/>
      <c r="AKF101" s="23"/>
      <c r="AKG101" s="23"/>
      <c r="AKH101" s="23"/>
      <c r="AKI101" s="23"/>
      <c r="AKJ101" s="23"/>
      <c r="AKK101" s="23"/>
      <c r="AKL101" s="23"/>
      <c r="AKM101" s="23"/>
      <c r="AKN101" s="23"/>
      <c r="AKO101" s="23"/>
      <c r="AKP101" s="23"/>
      <c r="AKQ101" s="23"/>
      <c r="AKR101" s="23"/>
      <c r="AKS101" s="23"/>
      <c r="AKT101" s="23"/>
      <c r="AKU101" s="23"/>
      <c r="AKV101" s="23"/>
      <c r="AKW101" s="23"/>
      <c r="AKX101" s="23"/>
      <c r="AKY101" s="23"/>
      <c r="AKZ101" s="23"/>
      <c r="ALA101" s="23"/>
      <c r="ALB101" s="23"/>
      <c r="ALC101" s="23"/>
      <c r="ALD101" s="23"/>
      <c r="ALE101" s="23"/>
      <c r="ALF101" s="23"/>
      <c r="ALG101" s="23"/>
      <c r="ALH101" s="23"/>
      <c r="ALI101" s="23"/>
      <c r="ALJ101" s="23"/>
      <c r="ALK101" s="23"/>
      <c r="ALL101" s="23"/>
      <c r="ALM101" s="23"/>
      <c r="ALN101" s="23"/>
      <c r="ALO101" s="23"/>
      <c r="ALP101" s="23"/>
      <c r="ALQ101" s="23"/>
      <c r="ALR101" s="23"/>
      <c r="ALS101" s="23"/>
      <c r="ALT101" s="23"/>
      <c r="ALU101" s="23"/>
      <c r="ALV101" s="23"/>
      <c r="ALW101" s="23"/>
      <c r="ALX101" s="23"/>
      <c r="ALY101" s="23"/>
      <c r="ALZ101" s="23"/>
      <c r="AMA101" s="23"/>
      <c r="AMB101" s="23"/>
      <c r="AMC101" s="23"/>
      <c r="AMD101" s="23"/>
      <c r="AME101" s="23"/>
      <c r="AMF101" s="23"/>
      <c r="AMG101" s="23"/>
      <c r="AMH101" s="23"/>
      <c r="AMI101" s="23"/>
      <c r="AMJ101" s="23"/>
      <c r="AMK101" s="23"/>
      <c r="AML101" s="23"/>
      <c r="AMM101" s="23"/>
      <c r="AMN101" s="23"/>
      <c r="AMO101" s="23"/>
      <c r="AMP101" s="23"/>
      <c r="AMQ101" s="23"/>
      <c r="AMR101" s="23"/>
      <c r="AMS101" s="23"/>
      <c r="AMT101" s="23"/>
      <c r="AMU101" s="23"/>
      <c r="AMV101" s="23"/>
      <c r="AMW101" s="23"/>
      <c r="AMX101" s="23"/>
      <c r="AMY101" s="23"/>
      <c r="AMZ101" s="23"/>
      <c r="ANA101" s="23"/>
      <c r="ANB101" s="23"/>
      <c r="ANC101" s="23"/>
      <c r="AND101" s="23"/>
      <c r="ANE101" s="23"/>
      <c r="ANF101" s="23"/>
      <c r="ANG101" s="23"/>
      <c r="ANH101" s="23"/>
      <c r="ANI101" s="23"/>
      <c r="ANJ101" s="23"/>
      <c r="ANK101" s="23"/>
      <c r="ANL101" s="23"/>
      <c r="ANM101" s="23"/>
      <c r="ANN101" s="23"/>
      <c r="ANO101" s="23"/>
      <c r="ANP101" s="23"/>
      <c r="ANQ101" s="23"/>
      <c r="ANR101" s="23"/>
      <c r="ANS101" s="23"/>
      <c r="ANT101" s="23"/>
      <c r="ANU101" s="23"/>
      <c r="ANV101" s="23"/>
      <c r="ANW101" s="23"/>
      <c r="ANX101" s="23"/>
      <c r="ANY101" s="23"/>
      <c r="ANZ101" s="23"/>
      <c r="AOA101" s="23"/>
      <c r="AOB101" s="23"/>
      <c r="AOC101" s="23"/>
      <c r="AOD101" s="23"/>
      <c r="AOE101" s="23"/>
      <c r="AOF101" s="23"/>
      <c r="AOG101" s="23"/>
      <c r="AOH101" s="23"/>
      <c r="AOI101" s="23"/>
      <c r="AOJ101" s="23"/>
      <c r="AOK101" s="23"/>
      <c r="AOL101" s="23"/>
      <c r="AOM101" s="23"/>
      <c r="AON101" s="23"/>
      <c r="AOO101" s="23"/>
      <c r="AOP101" s="23"/>
      <c r="AOQ101" s="23"/>
      <c r="AOR101" s="23"/>
      <c r="AOS101" s="23"/>
      <c r="AOT101" s="23"/>
      <c r="AOU101" s="23"/>
      <c r="AOV101" s="23"/>
      <c r="AOW101" s="23"/>
      <c r="AOX101" s="23"/>
      <c r="AOY101" s="23"/>
      <c r="AOZ101" s="23"/>
      <c r="APA101" s="23"/>
      <c r="APB101" s="23"/>
      <c r="APC101" s="23"/>
      <c r="APD101" s="23"/>
      <c r="APE101" s="23"/>
      <c r="APF101" s="23"/>
      <c r="APG101" s="23"/>
      <c r="APH101" s="23"/>
      <c r="API101" s="23"/>
      <c r="APJ101" s="23"/>
      <c r="APK101" s="23"/>
      <c r="APL101" s="23"/>
      <c r="APM101" s="23"/>
      <c r="APN101" s="23"/>
      <c r="APO101" s="23"/>
      <c r="APP101" s="23"/>
      <c r="APQ101" s="23"/>
      <c r="APR101" s="23"/>
      <c r="APS101" s="23"/>
      <c r="APT101" s="23"/>
      <c r="APU101" s="23"/>
      <c r="APV101" s="23"/>
      <c r="APW101" s="23"/>
      <c r="APX101" s="23"/>
      <c r="APY101" s="23"/>
      <c r="APZ101" s="23"/>
      <c r="AQA101" s="23"/>
      <c r="AQB101" s="23"/>
      <c r="AQC101" s="23"/>
      <c r="AQD101" s="23"/>
      <c r="AQE101" s="23"/>
      <c r="AQF101" s="23"/>
      <c r="AQG101" s="23"/>
      <c r="AQH101" s="23"/>
      <c r="AQI101" s="23"/>
      <c r="AQJ101" s="23"/>
      <c r="AQK101" s="23"/>
      <c r="AQL101" s="23"/>
      <c r="AQM101" s="23"/>
      <c r="AQN101" s="23"/>
      <c r="AQO101" s="23"/>
      <c r="AQP101" s="23"/>
      <c r="AQQ101" s="23"/>
      <c r="AQR101" s="23"/>
      <c r="AQS101" s="23"/>
      <c r="AQT101" s="23"/>
      <c r="AQU101" s="23"/>
      <c r="AQV101" s="23"/>
      <c r="AQW101" s="23"/>
      <c r="AQX101" s="23"/>
      <c r="AQY101" s="23"/>
      <c r="AQZ101" s="23"/>
      <c r="ARA101" s="23"/>
      <c r="ARB101" s="23"/>
      <c r="ARC101" s="23"/>
      <c r="ARD101" s="23"/>
      <c r="ARE101" s="23"/>
      <c r="ARF101" s="23"/>
      <c r="ARG101" s="23"/>
      <c r="ARH101" s="23"/>
      <c r="ARI101" s="23"/>
      <c r="ARJ101" s="23"/>
      <c r="ARK101" s="23"/>
      <c r="ARL101" s="23"/>
      <c r="ARM101" s="23"/>
      <c r="ARN101" s="23"/>
      <c r="ARO101" s="23"/>
      <c r="ARP101" s="23"/>
      <c r="ARQ101" s="23"/>
      <c r="ARR101" s="23"/>
      <c r="ARS101" s="23"/>
      <c r="ART101" s="23"/>
      <c r="ARU101" s="23"/>
      <c r="ARV101" s="23"/>
      <c r="ARW101" s="23"/>
      <c r="ARX101" s="23"/>
      <c r="ARY101" s="23"/>
      <c r="ARZ101" s="23"/>
      <c r="ASA101" s="23"/>
      <c r="ASB101" s="23"/>
      <c r="ASC101" s="23"/>
      <c r="ASD101" s="23"/>
      <c r="ASE101" s="23"/>
      <c r="ASF101" s="23"/>
      <c r="ASG101" s="23"/>
      <c r="ASH101" s="23"/>
      <c r="ASI101" s="23"/>
      <c r="ASJ101" s="23"/>
      <c r="ASK101" s="23"/>
      <c r="ASL101" s="23"/>
      <c r="ASM101" s="23"/>
      <c r="ASN101" s="23"/>
      <c r="ASO101" s="23"/>
      <c r="ASP101" s="23"/>
      <c r="ASQ101" s="23"/>
      <c r="ASR101" s="23"/>
      <c r="ASS101" s="23"/>
      <c r="AST101" s="23"/>
      <c r="ASU101" s="23"/>
      <c r="ASV101" s="23"/>
      <c r="ASW101" s="23"/>
      <c r="ASX101" s="23"/>
      <c r="ASY101" s="23"/>
      <c r="ASZ101" s="23"/>
      <c r="ATA101" s="23"/>
      <c r="ATB101" s="23"/>
      <c r="ATC101" s="23"/>
      <c r="ATD101" s="23"/>
      <c r="ATE101" s="23"/>
      <c r="ATF101" s="23"/>
      <c r="ATG101" s="23"/>
      <c r="ATH101" s="23"/>
      <c r="ATI101" s="23"/>
      <c r="ATJ101" s="23"/>
      <c r="ATK101" s="23"/>
      <c r="ATL101" s="23"/>
      <c r="ATM101" s="23"/>
      <c r="ATN101" s="23"/>
      <c r="ATO101" s="23"/>
      <c r="ATP101" s="23"/>
      <c r="ATQ101" s="23"/>
      <c r="ATR101" s="23"/>
      <c r="ATS101" s="23"/>
      <c r="ATT101" s="23"/>
      <c r="ATU101" s="23"/>
      <c r="ATV101" s="23"/>
      <c r="ATW101" s="23"/>
      <c r="ATX101" s="23"/>
      <c r="ATY101" s="23"/>
      <c r="ATZ101" s="23"/>
      <c r="AUA101" s="23"/>
      <c r="AUB101" s="23"/>
      <c r="AUC101" s="23"/>
      <c r="AUD101" s="23"/>
      <c r="AUE101" s="23"/>
      <c r="AUF101" s="23"/>
      <c r="AUG101" s="23"/>
      <c r="AUH101" s="23"/>
      <c r="AUI101" s="23"/>
      <c r="AUJ101" s="23"/>
      <c r="AUK101" s="23"/>
      <c r="AUL101" s="23"/>
      <c r="AUM101" s="23"/>
      <c r="AUN101" s="23"/>
      <c r="AUO101" s="23"/>
      <c r="AUP101" s="23"/>
      <c r="AUQ101" s="23"/>
      <c r="AUR101" s="23"/>
      <c r="AUS101" s="23"/>
      <c r="AUT101" s="23"/>
      <c r="AUU101" s="23"/>
      <c r="AUV101" s="23"/>
      <c r="AUW101" s="23"/>
      <c r="AUX101" s="23"/>
      <c r="AUY101" s="23"/>
      <c r="AUZ101" s="23"/>
      <c r="AVA101" s="23"/>
      <c r="AVB101" s="23"/>
      <c r="AVC101" s="23"/>
      <c r="AVD101" s="23"/>
      <c r="AVE101" s="23"/>
      <c r="AVF101" s="23"/>
      <c r="AVG101" s="23"/>
      <c r="AVH101" s="23"/>
      <c r="AVI101" s="23"/>
      <c r="AVJ101" s="23"/>
      <c r="AVK101" s="23"/>
      <c r="AVL101" s="23"/>
      <c r="AVM101" s="23"/>
      <c r="AVN101" s="23"/>
      <c r="AVO101" s="23"/>
      <c r="AVP101" s="23"/>
      <c r="AVQ101" s="23"/>
      <c r="AVR101" s="23"/>
      <c r="AVS101" s="23"/>
      <c r="AVT101" s="23"/>
      <c r="AVU101" s="23"/>
      <c r="AVV101" s="23"/>
      <c r="AVW101" s="23"/>
      <c r="AVX101" s="23"/>
      <c r="AVY101" s="23"/>
      <c r="AVZ101" s="23"/>
      <c r="AWA101" s="23"/>
      <c r="AWB101" s="23"/>
      <c r="AWC101" s="23"/>
      <c r="AWD101" s="23"/>
      <c r="AWE101" s="23"/>
      <c r="AWF101" s="23"/>
      <c r="AWG101" s="23"/>
      <c r="AWH101" s="23"/>
      <c r="AWI101" s="23"/>
      <c r="AWJ101" s="23"/>
      <c r="AWK101" s="23"/>
      <c r="AWL101" s="23"/>
      <c r="AWM101" s="23"/>
      <c r="AWN101" s="23"/>
      <c r="AWO101" s="23"/>
      <c r="AWP101" s="23"/>
      <c r="AWQ101" s="23"/>
      <c r="AWR101" s="23"/>
      <c r="AWS101" s="23"/>
      <c r="AWT101" s="23"/>
      <c r="AWU101" s="23"/>
      <c r="AWV101" s="23"/>
      <c r="AWW101" s="23"/>
      <c r="AWX101" s="23"/>
      <c r="AWY101" s="23"/>
      <c r="AWZ101" s="23"/>
      <c r="AXA101" s="23"/>
      <c r="AXB101" s="23"/>
      <c r="AXC101" s="23"/>
      <c r="AXD101" s="23"/>
      <c r="AXE101" s="23"/>
      <c r="AXF101" s="23"/>
      <c r="AXG101" s="23"/>
      <c r="AXH101" s="23"/>
      <c r="AXI101" s="23"/>
      <c r="AXJ101" s="23"/>
      <c r="AXK101" s="23"/>
      <c r="AXL101" s="23"/>
      <c r="AXM101" s="23"/>
      <c r="AXN101" s="23"/>
      <c r="AXO101" s="23"/>
      <c r="AXP101" s="23"/>
      <c r="AXQ101" s="23"/>
      <c r="AXR101" s="23"/>
      <c r="AXS101" s="23"/>
      <c r="AXT101" s="23"/>
      <c r="AXU101" s="23"/>
      <c r="AXV101" s="23"/>
      <c r="AXW101" s="23"/>
      <c r="AXX101" s="23"/>
      <c r="AXY101" s="23"/>
      <c r="AXZ101" s="23"/>
      <c r="AYA101" s="23"/>
      <c r="AYB101" s="23"/>
      <c r="AYC101" s="23"/>
      <c r="AYD101" s="23"/>
      <c r="AYE101" s="23"/>
      <c r="AYF101" s="23"/>
      <c r="AYG101" s="23"/>
      <c r="AYH101" s="23"/>
      <c r="AYI101" s="23"/>
      <c r="AYJ101" s="23"/>
      <c r="AYK101" s="23"/>
      <c r="AYL101" s="23"/>
      <c r="AYM101" s="23"/>
      <c r="AYN101" s="23"/>
      <c r="AYO101" s="23"/>
      <c r="AYP101" s="23"/>
      <c r="AYQ101" s="23"/>
      <c r="AYR101" s="23"/>
      <c r="AYS101" s="23"/>
      <c r="AYT101" s="23"/>
      <c r="AYU101" s="23"/>
      <c r="AYV101" s="23"/>
      <c r="AYW101" s="23"/>
      <c r="AYX101" s="23"/>
      <c r="AYY101" s="23"/>
      <c r="AYZ101" s="23"/>
      <c r="AZA101" s="23"/>
      <c r="AZB101" s="23"/>
      <c r="AZC101" s="23"/>
      <c r="AZD101" s="23"/>
      <c r="AZE101" s="23"/>
      <c r="AZF101" s="23"/>
      <c r="AZG101" s="23"/>
      <c r="AZH101" s="23"/>
      <c r="AZI101" s="23"/>
      <c r="AZJ101" s="23"/>
      <c r="AZK101" s="23"/>
      <c r="AZL101" s="23"/>
      <c r="AZM101" s="23"/>
      <c r="AZN101" s="23"/>
      <c r="AZO101" s="23"/>
      <c r="AZP101" s="23"/>
      <c r="AZQ101" s="23"/>
      <c r="AZR101" s="23"/>
      <c r="AZS101" s="23"/>
      <c r="AZT101" s="23"/>
      <c r="AZU101" s="23"/>
      <c r="AZV101" s="23"/>
      <c r="AZW101" s="23"/>
      <c r="AZX101" s="23"/>
      <c r="AZY101" s="23"/>
      <c r="AZZ101" s="23"/>
      <c r="BAA101" s="23"/>
      <c r="BAB101" s="23"/>
      <c r="BAC101" s="23"/>
      <c r="BAD101" s="23"/>
      <c r="BAE101" s="23"/>
      <c r="BAF101" s="23"/>
      <c r="BAG101" s="23"/>
      <c r="BAH101" s="23"/>
      <c r="BAI101" s="23"/>
      <c r="BAJ101" s="23"/>
      <c r="BAK101" s="23"/>
      <c r="BAL101" s="23"/>
      <c r="BAM101" s="23"/>
      <c r="BAN101" s="23"/>
      <c r="BAO101" s="23"/>
      <c r="BAP101" s="23"/>
      <c r="BAQ101" s="23"/>
      <c r="BAR101" s="23"/>
      <c r="BAS101" s="23"/>
      <c r="BAT101" s="23"/>
      <c r="BAU101" s="23"/>
      <c r="BAV101" s="23"/>
      <c r="BAW101" s="23"/>
      <c r="BAX101" s="23"/>
      <c r="BAY101" s="23"/>
      <c r="BAZ101" s="23"/>
      <c r="BBA101" s="23"/>
      <c r="BBB101" s="23"/>
      <c r="BBC101" s="23"/>
      <c r="BBD101" s="23"/>
      <c r="BBE101" s="23"/>
      <c r="BBF101" s="23"/>
      <c r="BBG101" s="23"/>
      <c r="BBH101" s="23"/>
      <c r="BBI101" s="23"/>
      <c r="BBJ101" s="23"/>
      <c r="BBK101" s="23"/>
      <c r="BBL101" s="23"/>
      <c r="BBM101" s="23"/>
      <c r="BBN101" s="23"/>
      <c r="BBO101" s="23"/>
      <c r="BBP101" s="23"/>
      <c r="BBQ101" s="23"/>
      <c r="BBR101" s="23"/>
      <c r="BBS101" s="23"/>
      <c r="BBT101" s="23"/>
      <c r="BBU101" s="23"/>
      <c r="BBV101" s="23"/>
      <c r="BBW101" s="23"/>
      <c r="BBX101" s="23"/>
      <c r="BBY101" s="23"/>
      <c r="BBZ101" s="23"/>
      <c r="BCA101" s="23"/>
      <c r="BCB101" s="23"/>
      <c r="BCC101" s="23"/>
      <c r="BCD101" s="23"/>
      <c r="BCE101" s="23"/>
      <c r="BCF101" s="23"/>
      <c r="BCG101" s="23"/>
      <c r="BCH101" s="23"/>
      <c r="BCI101" s="23"/>
      <c r="BCJ101" s="23"/>
      <c r="BCK101" s="23"/>
      <c r="BCL101" s="23"/>
      <c r="BCM101" s="23"/>
      <c r="BCN101" s="23"/>
      <c r="BCO101" s="23"/>
      <c r="BCP101" s="23"/>
      <c r="BCQ101" s="23"/>
      <c r="BCR101" s="23"/>
      <c r="BCS101" s="23"/>
      <c r="BCT101" s="23"/>
      <c r="BCU101" s="23"/>
      <c r="BCV101" s="23"/>
      <c r="BCW101" s="23"/>
      <c r="BCX101" s="23"/>
      <c r="BCY101" s="23"/>
      <c r="BCZ101" s="23"/>
      <c r="BDA101" s="23"/>
      <c r="BDB101" s="23"/>
      <c r="BDC101" s="23"/>
      <c r="BDD101" s="23"/>
      <c r="BDE101" s="23"/>
      <c r="BDF101" s="23"/>
      <c r="BDG101" s="23"/>
      <c r="BDH101" s="23"/>
      <c r="BDI101" s="23"/>
      <c r="BDJ101" s="23"/>
      <c r="BDK101" s="23"/>
      <c r="BDL101" s="23"/>
      <c r="BDM101" s="23"/>
      <c r="BDN101" s="23"/>
      <c r="BDO101" s="23"/>
      <c r="BDP101" s="23"/>
      <c r="BDQ101" s="23"/>
      <c r="BDR101" s="23"/>
      <c r="BDS101" s="23"/>
      <c r="BDT101" s="23"/>
      <c r="BDU101" s="23"/>
      <c r="BDV101" s="23"/>
      <c r="BDW101" s="23"/>
      <c r="BDX101" s="23"/>
      <c r="BDY101" s="23"/>
      <c r="BDZ101" s="23"/>
      <c r="BEA101" s="23"/>
      <c r="BEB101" s="23"/>
      <c r="BEC101" s="23"/>
      <c r="BED101" s="23"/>
      <c r="BEE101" s="23"/>
      <c r="BEF101" s="23"/>
      <c r="BEG101" s="23"/>
      <c r="BEH101" s="23"/>
      <c r="BEI101" s="23"/>
      <c r="BEJ101" s="23"/>
      <c r="BEK101" s="23"/>
      <c r="BEL101" s="23"/>
      <c r="BEM101" s="23"/>
      <c r="BEN101" s="23"/>
      <c r="BEO101" s="23"/>
      <c r="BEP101" s="23"/>
      <c r="BEQ101" s="23"/>
      <c r="BER101" s="23"/>
      <c r="BES101" s="23"/>
      <c r="BET101" s="23"/>
      <c r="BEU101" s="23"/>
      <c r="BEV101" s="23"/>
      <c r="BEW101" s="23"/>
      <c r="BEX101" s="23"/>
      <c r="BEY101" s="23"/>
      <c r="BEZ101" s="23"/>
      <c r="BFA101" s="23"/>
      <c r="BFB101" s="23"/>
      <c r="BFC101" s="23"/>
      <c r="BFD101" s="23"/>
      <c r="BFE101" s="23"/>
      <c r="BFF101" s="23"/>
      <c r="BFG101" s="23"/>
      <c r="BFH101" s="23"/>
      <c r="BFI101" s="23"/>
      <c r="BFJ101" s="23"/>
      <c r="BFK101" s="23"/>
      <c r="BFL101" s="23"/>
      <c r="BFM101" s="23"/>
      <c r="BFN101" s="23"/>
      <c r="BFO101" s="23"/>
      <c r="BFP101" s="23"/>
      <c r="BFQ101" s="23"/>
      <c r="BFR101" s="23"/>
      <c r="BFS101" s="23"/>
      <c r="BFT101" s="23"/>
      <c r="BFU101" s="23"/>
      <c r="BFV101" s="23"/>
      <c r="BFW101" s="23"/>
      <c r="BFX101" s="23"/>
      <c r="BFY101" s="23"/>
      <c r="BFZ101" s="23"/>
      <c r="BGA101" s="23"/>
      <c r="BGB101" s="23"/>
      <c r="BGC101" s="23"/>
      <c r="BGD101" s="23"/>
      <c r="BGE101" s="23"/>
      <c r="BGF101" s="23"/>
      <c r="BGG101" s="23"/>
      <c r="BGH101" s="23"/>
      <c r="BGI101" s="23"/>
      <c r="BGJ101" s="23"/>
      <c r="BGK101" s="23"/>
      <c r="BGL101" s="23"/>
      <c r="BGM101" s="23"/>
      <c r="BGN101" s="23"/>
      <c r="BGO101" s="23"/>
      <c r="BGP101" s="23"/>
      <c r="BGQ101" s="23"/>
      <c r="BGR101" s="23"/>
      <c r="BGS101" s="23"/>
      <c r="BGT101" s="23"/>
      <c r="BGU101" s="23"/>
      <c r="BGV101" s="23"/>
      <c r="BGW101" s="23"/>
      <c r="BGX101" s="23"/>
      <c r="BGY101" s="23"/>
      <c r="BGZ101" s="23"/>
      <c r="BHA101" s="23"/>
      <c r="BHB101" s="23"/>
      <c r="BHC101" s="23"/>
      <c r="BHD101" s="23"/>
      <c r="BHE101" s="23"/>
      <c r="BHF101" s="23"/>
      <c r="BHG101" s="23"/>
      <c r="BHH101" s="23"/>
      <c r="BHI101" s="23"/>
      <c r="BHJ101" s="23"/>
      <c r="BHK101" s="23"/>
      <c r="BHL101" s="23"/>
      <c r="BHM101" s="23"/>
      <c r="BHN101" s="23"/>
      <c r="BHO101" s="23"/>
      <c r="BHP101" s="23"/>
      <c r="BHQ101" s="23"/>
      <c r="BHR101" s="23"/>
      <c r="BHS101" s="23"/>
      <c r="BHT101" s="23"/>
      <c r="BHU101" s="23"/>
      <c r="BHV101" s="23"/>
      <c r="BHW101" s="23"/>
      <c r="BHX101" s="23"/>
      <c r="BHY101" s="23"/>
      <c r="BHZ101" s="23"/>
      <c r="BIA101" s="23"/>
      <c r="BIB101" s="23"/>
      <c r="BIC101" s="23"/>
      <c r="BID101" s="23"/>
      <c r="BIE101" s="23"/>
      <c r="BIF101" s="23"/>
      <c r="BIG101" s="23"/>
      <c r="BIH101" s="23"/>
      <c r="BII101" s="23"/>
      <c r="BIJ101" s="23"/>
      <c r="BIK101" s="23"/>
      <c r="BIL101" s="23"/>
      <c r="BIM101" s="23"/>
      <c r="BIN101" s="23"/>
      <c r="BIO101" s="23"/>
      <c r="BIP101" s="23"/>
      <c r="BIQ101" s="23"/>
      <c r="BIR101" s="23"/>
      <c r="BIS101" s="23"/>
      <c r="BIT101" s="23"/>
      <c r="BIU101" s="23"/>
      <c r="BIV101" s="23"/>
      <c r="BIW101" s="23"/>
      <c r="BIX101" s="23"/>
      <c r="BIY101" s="23"/>
      <c r="BIZ101" s="23"/>
      <c r="BJA101" s="23"/>
      <c r="BJB101" s="23"/>
      <c r="BJC101" s="23"/>
      <c r="BJD101" s="23"/>
      <c r="BJE101" s="23"/>
      <c r="BJF101" s="23"/>
      <c r="BJG101" s="23"/>
      <c r="BJH101" s="23"/>
      <c r="BJI101" s="23"/>
      <c r="BJJ101" s="23"/>
      <c r="BJK101" s="23"/>
      <c r="BJL101" s="23"/>
      <c r="BJM101" s="23"/>
      <c r="BJN101" s="23"/>
      <c r="BJO101" s="23"/>
      <c r="BJP101" s="23"/>
      <c r="BJQ101" s="23"/>
      <c r="BJR101" s="23"/>
      <c r="BJS101" s="23"/>
      <c r="BJT101" s="23"/>
      <c r="BJU101" s="23"/>
      <c r="BJV101" s="23"/>
      <c r="BJW101" s="23"/>
      <c r="BJX101" s="23"/>
      <c r="BJY101" s="23"/>
      <c r="BJZ101" s="23"/>
      <c r="BKA101" s="23"/>
      <c r="BKB101" s="23"/>
      <c r="BKC101" s="23"/>
      <c r="BKD101" s="23"/>
      <c r="BKE101" s="23"/>
      <c r="BKF101" s="23"/>
      <c r="BKG101" s="23"/>
      <c r="BKH101" s="23"/>
      <c r="BKI101" s="23"/>
      <c r="BKJ101" s="23"/>
      <c r="BKK101" s="23"/>
      <c r="BKL101" s="23"/>
      <c r="BKM101" s="23"/>
      <c r="BKN101" s="23"/>
      <c r="BKO101" s="23"/>
      <c r="BKP101" s="23"/>
      <c r="BKQ101" s="23"/>
      <c r="BKR101" s="23"/>
      <c r="BKS101" s="23"/>
      <c r="BKT101" s="23"/>
      <c r="BKU101" s="23"/>
      <c r="BKV101" s="23"/>
      <c r="BKW101" s="23"/>
      <c r="BKX101" s="23"/>
      <c r="BKY101" s="23"/>
      <c r="BKZ101" s="23"/>
      <c r="BLA101" s="23"/>
      <c r="BLB101" s="23"/>
      <c r="BLC101" s="23"/>
      <c r="BLD101" s="23"/>
      <c r="BLE101" s="23"/>
      <c r="BLF101" s="23"/>
      <c r="BLG101" s="23"/>
      <c r="BLH101" s="23"/>
      <c r="BLI101" s="23"/>
      <c r="BLJ101" s="23"/>
      <c r="BLK101" s="23"/>
      <c r="BLL101" s="23"/>
      <c r="BLM101" s="23"/>
      <c r="BLN101" s="23"/>
      <c r="BLO101" s="23"/>
      <c r="BLP101" s="23"/>
      <c r="BLQ101" s="23"/>
      <c r="BLR101" s="23"/>
      <c r="BLS101" s="23"/>
      <c r="BLT101" s="23"/>
      <c r="BLU101" s="23"/>
      <c r="BLV101" s="23"/>
      <c r="BLW101" s="23"/>
      <c r="BLX101" s="23"/>
      <c r="BLY101" s="23"/>
      <c r="BLZ101" s="23"/>
      <c r="BMA101" s="23"/>
      <c r="BMB101" s="23"/>
      <c r="BMC101" s="23"/>
      <c r="BMD101" s="23"/>
      <c r="BME101" s="23"/>
      <c r="BMF101" s="23"/>
      <c r="BMG101" s="23"/>
      <c r="BMH101" s="23"/>
      <c r="BMI101" s="23"/>
      <c r="BMJ101" s="23"/>
      <c r="BMK101" s="23"/>
      <c r="BML101" s="23"/>
      <c r="BMM101" s="23"/>
      <c r="BMN101" s="23"/>
      <c r="BMO101" s="23"/>
      <c r="BMP101" s="23"/>
      <c r="BMQ101" s="23"/>
      <c r="BMR101" s="23"/>
      <c r="BMS101" s="23"/>
      <c r="BMT101" s="23"/>
      <c r="BMU101" s="23"/>
      <c r="BMV101" s="23"/>
      <c r="BMW101" s="23"/>
      <c r="BMX101" s="23"/>
      <c r="BMY101" s="23"/>
      <c r="BMZ101" s="23"/>
      <c r="BNA101" s="23"/>
      <c r="BNB101" s="23"/>
      <c r="BNC101" s="23"/>
      <c r="BND101" s="23"/>
      <c r="BNE101" s="23"/>
      <c r="BNF101" s="23"/>
      <c r="BNG101" s="23"/>
      <c r="BNH101" s="23"/>
      <c r="BNI101" s="23"/>
      <c r="BNJ101" s="23"/>
      <c r="BNK101" s="23"/>
      <c r="BNL101" s="23"/>
      <c r="BNM101" s="23"/>
      <c r="BNN101" s="23"/>
      <c r="BNO101" s="23"/>
      <c r="BNP101" s="23"/>
      <c r="BNQ101" s="23"/>
      <c r="BNR101" s="23"/>
      <c r="BNS101" s="23"/>
      <c r="BNT101" s="23"/>
      <c r="BNU101" s="23"/>
      <c r="BNV101" s="23"/>
      <c r="BNW101" s="23"/>
      <c r="BNX101" s="23"/>
      <c r="BNY101" s="23"/>
      <c r="BNZ101" s="23"/>
      <c r="BOA101" s="23"/>
      <c r="BOB101" s="23"/>
      <c r="BOC101" s="23"/>
      <c r="BOD101" s="23"/>
      <c r="BOE101" s="23"/>
      <c r="BOF101" s="23"/>
      <c r="BOG101" s="23"/>
      <c r="BOH101" s="23"/>
      <c r="BOI101" s="23"/>
      <c r="BOJ101" s="23"/>
      <c r="BOK101" s="23"/>
      <c r="BOL101" s="23"/>
      <c r="BOM101" s="23"/>
      <c r="BON101" s="23"/>
      <c r="BOO101" s="23"/>
      <c r="BOP101" s="23"/>
      <c r="BOQ101" s="23"/>
      <c r="BOR101" s="23"/>
      <c r="BOS101" s="23"/>
      <c r="BOT101" s="23"/>
      <c r="BOU101" s="23"/>
      <c r="BOV101" s="23"/>
      <c r="BOW101" s="23"/>
      <c r="BOX101" s="23"/>
      <c r="BOY101" s="23"/>
      <c r="BOZ101" s="23"/>
      <c r="BPA101" s="23"/>
      <c r="BPB101" s="23"/>
      <c r="BPC101" s="23"/>
      <c r="BPD101" s="23"/>
      <c r="BPE101" s="23"/>
      <c r="BPF101" s="23"/>
      <c r="BPG101" s="23"/>
      <c r="BPH101" s="23"/>
      <c r="BPI101" s="23"/>
      <c r="BPJ101" s="23"/>
      <c r="BPK101" s="23"/>
      <c r="BPL101" s="23"/>
      <c r="BPM101" s="23"/>
      <c r="BPN101" s="23"/>
      <c r="BPO101" s="23"/>
      <c r="BPP101" s="23"/>
      <c r="BPQ101" s="23"/>
      <c r="BPR101" s="23"/>
      <c r="BPS101" s="23"/>
      <c r="BPT101" s="23"/>
      <c r="BPU101" s="23"/>
      <c r="BPV101" s="23"/>
      <c r="BPW101" s="23"/>
      <c r="BPX101" s="23"/>
      <c r="BPY101" s="23"/>
      <c r="BPZ101" s="23"/>
      <c r="BQA101" s="23"/>
      <c r="BQB101" s="23"/>
      <c r="BQC101" s="23"/>
      <c r="BQD101" s="23"/>
      <c r="BQE101" s="23"/>
      <c r="BQF101" s="23"/>
      <c r="BQG101" s="23"/>
      <c r="BQH101" s="23"/>
      <c r="BQI101" s="23"/>
      <c r="BQJ101" s="23"/>
      <c r="BQK101" s="23"/>
      <c r="BQL101" s="23"/>
      <c r="BQM101" s="23"/>
      <c r="BQN101" s="23"/>
      <c r="BQO101" s="23"/>
      <c r="BQP101" s="23"/>
      <c r="BQQ101" s="23"/>
      <c r="BQR101" s="23"/>
      <c r="BQS101" s="23"/>
      <c r="BQT101" s="23"/>
      <c r="BQU101" s="23"/>
      <c r="BQV101" s="23"/>
      <c r="BQW101" s="23"/>
      <c r="BQX101" s="23"/>
      <c r="BQY101" s="23"/>
      <c r="BQZ101" s="23"/>
      <c r="BRA101" s="23"/>
      <c r="BRB101" s="23"/>
      <c r="BRC101" s="23"/>
      <c r="BRD101" s="23"/>
      <c r="BRE101" s="23"/>
      <c r="BRF101" s="23"/>
      <c r="BRG101" s="23"/>
      <c r="BRH101" s="23"/>
      <c r="BRI101" s="23"/>
      <c r="BRJ101" s="23"/>
      <c r="BRK101" s="23"/>
      <c r="BRL101" s="23"/>
      <c r="BRM101" s="23"/>
      <c r="BRN101" s="23"/>
      <c r="BRO101" s="23"/>
      <c r="BRP101" s="23"/>
      <c r="BRQ101" s="23"/>
      <c r="BRR101" s="23"/>
      <c r="BRS101" s="23"/>
      <c r="BRT101" s="23"/>
      <c r="BRU101" s="23"/>
      <c r="BRV101" s="23"/>
      <c r="BRW101" s="23"/>
      <c r="BRX101" s="23"/>
      <c r="BRY101" s="23"/>
      <c r="BRZ101" s="23"/>
      <c r="BSA101" s="23"/>
      <c r="BSB101" s="23"/>
      <c r="BSC101" s="23"/>
      <c r="BSD101" s="23"/>
      <c r="BSE101" s="23"/>
      <c r="BSF101" s="23"/>
      <c r="BSG101" s="23"/>
      <c r="BSH101" s="23"/>
      <c r="BSI101" s="23"/>
      <c r="BSJ101" s="23"/>
      <c r="BSK101" s="23"/>
      <c r="BSL101" s="23"/>
      <c r="BSM101" s="23"/>
      <c r="BSN101" s="23"/>
      <c r="BSO101" s="23"/>
      <c r="BSP101" s="23"/>
      <c r="BSQ101" s="23"/>
      <c r="BSR101" s="23"/>
      <c r="BSS101" s="23"/>
      <c r="BST101" s="23"/>
      <c r="BSU101" s="23"/>
      <c r="BSV101" s="23"/>
      <c r="BSW101" s="23"/>
      <c r="BSX101" s="23"/>
      <c r="BSY101" s="23"/>
      <c r="BSZ101" s="23"/>
      <c r="BTA101" s="23"/>
      <c r="BTB101" s="23"/>
      <c r="BTC101" s="23"/>
      <c r="BTD101" s="23"/>
      <c r="BTE101" s="23"/>
      <c r="BTF101" s="23"/>
      <c r="BTG101" s="23"/>
      <c r="BTH101" s="23"/>
      <c r="BTI101" s="23"/>
      <c r="BTJ101" s="23"/>
      <c r="BTK101" s="23"/>
      <c r="BTL101" s="23"/>
      <c r="BTM101" s="23"/>
      <c r="BTN101" s="23"/>
      <c r="BTO101" s="23"/>
      <c r="BTP101" s="23"/>
      <c r="BTQ101" s="23"/>
      <c r="BTR101" s="23"/>
      <c r="BTS101" s="23"/>
      <c r="BTT101" s="23"/>
      <c r="BTU101" s="23"/>
      <c r="BTV101" s="23"/>
      <c r="BTW101" s="23"/>
      <c r="BTX101" s="23"/>
      <c r="BTY101" s="23"/>
    </row>
    <row r="102" spans="1:1897" s="19" customFormat="1" ht="12.75" x14ac:dyDescent="0.2">
      <c r="A102" s="23"/>
      <c r="B102" s="29" t="s">
        <v>534</v>
      </c>
      <c r="C102" s="2" t="s">
        <v>30</v>
      </c>
      <c r="D102" s="29" t="s">
        <v>232</v>
      </c>
      <c r="E102" s="29" t="s">
        <v>18</v>
      </c>
      <c r="F102" s="29" t="s">
        <v>22</v>
      </c>
      <c r="G102" s="40">
        <v>15000</v>
      </c>
      <c r="H102" s="35">
        <v>0</v>
      </c>
      <c r="I102" s="40">
        <v>25</v>
      </c>
      <c r="J102" s="40">
        <v>430.5</v>
      </c>
      <c r="K102" s="40">
        <v>456</v>
      </c>
      <c r="L102" s="40">
        <v>1063.5</v>
      </c>
      <c r="M102" s="40">
        <v>1065</v>
      </c>
      <c r="N102" s="40">
        <v>172.5</v>
      </c>
      <c r="O102" s="40">
        <v>3400</v>
      </c>
      <c r="P102" s="40">
        <f>H102+I102+J102+K102+O102</f>
        <v>4311.5</v>
      </c>
      <c r="Q102" s="40">
        <f t="shared" si="17"/>
        <v>10688.5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  <c r="HQ102" s="23"/>
      <c r="HR102" s="23"/>
      <c r="HS102" s="23"/>
      <c r="HT102" s="23"/>
      <c r="HU102" s="23"/>
      <c r="HV102" s="23"/>
      <c r="HW102" s="23"/>
      <c r="HX102" s="23"/>
      <c r="HY102" s="23"/>
      <c r="HZ102" s="23"/>
      <c r="IA102" s="23"/>
      <c r="IB102" s="23"/>
      <c r="IC102" s="23"/>
      <c r="ID102" s="23"/>
      <c r="IE102" s="23"/>
      <c r="IF102" s="23"/>
      <c r="IG102" s="23"/>
      <c r="IH102" s="23"/>
      <c r="II102" s="23"/>
      <c r="IJ102" s="23"/>
      <c r="IK102" s="23"/>
      <c r="IL102" s="23"/>
      <c r="IM102" s="23"/>
      <c r="IN102" s="23"/>
      <c r="IO102" s="23"/>
      <c r="IP102" s="23"/>
      <c r="IQ102" s="23"/>
      <c r="IR102" s="23"/>
      <c r="IS102" s="23"/>
      <c r="IT102" s="23"/>
      <c r="IU102" s="23"/>
      <c r="IV102" s="23"/>
      <c r="IW102" s="23"/>
      <c r="IX102" s="23"/>
      <c r="IY102" s="23"/>
      <c r="IZ102" s="23"/>
      <c r="JA102" s="23"/>
      <c r="JB102" s="23"/>
      <c r="JC102" s="23"/>
      <c r="JD102" s="23"/>
      <c r="JE102" s="23"/>
      <c r="JF102" s="23"/>
      <c r="JG102" s="23"/>
      <c r="JH102" s="23"/>
      <c r="JI102" s="23"/>
      <c r="JJ102" s="23"/>
      <c r="JK102" s="23"/>
      <c r="JL102" s="23"/>
      <c r="JM102" s="23"/>
      <c r="JN102" s="23"/>
      <c r="JO102" s="23"/>
      <c r="JP102" s="23"/>
      <c r="JQ102" s="23"/>
      <c r="JR102" s="23"/>
      <c r="JS102" s="23"/>
      <c r="JT102" s="23"/>
      <c r="JU102" s="23"/>
      <c r="JV102" s="23"/>
      <c r="JW102" s="23"/>
      <c r="JX102" s="23"/>
      <c r="JY102" s="23"/>
      <c r="JZ102" s="23"/>
      <c r="KA102" s="23"/>
      <c r="KB102" s="23"/>
      <c r="KC102" s="23"/>
      <c r="KD102" s="23"/>
      <c r="KE102" s="23"/>
      <c r="KF102" s="23"/>
      <c r="KG102" s="23"/>
      <c r="KH102" s="23"/>
      <c r="KI102" s="23"/>
      <c r="KJ102" s="23"/>
      <c r="KK102" s="23"/>
      <c r="KL102" s="23"/>
      <c r="KM102" s="23"/>
      <c r="KN102" s="23"/>
      <c r="KO102" s="23"/>
      <c r="KP102" s="23"/>
      <c r="KQ102" s="23"/>
      <c r="KR102" s="23"/>
      <c r="KS102" s="23"/>
      <c r="KT102" s="23"/>
      <c r="KU102" s="23"/>
      <c r="KV102" s="23"/>
      <c r="KW102" s="23"/>
      <c r="KX102" s="23"/>
      <c r="KY102" s="23"/>
      <c r="KZ102" s="23"/>
      <c r="LA102" s="23"/>
      <c r="LB102" s="23"/>
      <c r="LC102" s="23"/>
      <c r="LD102" s="23"/>
      <c r="LE102" s="23"/>
      <c r="LF102" s="23"/>
      <c r="LG102" s="23"/>
      <c r="LH102" s="23"/>
      <c r="LI102" s="23"/>
      <c r="LJ102" s="23"/>
      <c r="LK102" s="23"/>
      <c r="LL102" s="23"/>
      <c r="LM102" s="23"/>
      <c r="LN102" s="23"/>
      <c r="LO102" s="23"/>
      <c r="LP102" s="23"/>
      <c r="LQ102" s="23"/>
      <c r="LR102" s="23"/>
      <c r="LS102" s="23"/>
      <c r="LT102" s="23"/>
      <c r="LU102" s="23"/>
      <c r="LV102" s="23"/>
      <c r="LW102" s="23"/>
      <c r="LX102" s="23"/>
      <c r="LY102" s="23"/>
      <c r="LZ102" s="23"/>
      <c r="MA102" s="23"/>
      <c r="MB102" s="23"/>
      <c r="MC102" s="23"/>
      <c r="MD102" s="23"/>
      <c r="ME102" s="23"/>
      <c r="MF102" s="23"/>
      <c r="MG102" s="23"/>
      <c r="MH102" s="23"/>
      <c r="MI102" s="23"/>
      <c r="MJ102" s="23"/>
      <c r="MK102" s="23"/>
      <c r="ML102" s="23"/>
      <c r="MM102" s="23"/>
      <c r="MN102" s="23"/>
      <c r="MO102" s="23"/>
      <c r="MP102" s="23"/>
      <c r="MQ102" s="23"/>
      <c r="MR102" s="23"/>
      <c r="MS102" s="23"/>
      <c r="MT102" s="23"/>
      <c r="MU102" s="23"/>
      <c r="MV102" s="23"/>
      <c r="MW102" s="23"/>
      <c r="MX102" s="23"/>
      <c r="MY102" s="23"/>
      <c r="MZ102" s="23"/>
      <c r="NA102" s="23"/>
      <c r="NB102" s="23"/>
      <c r="NC102" s="23"/>
      <c r="ND102" s="23"/>
      <c r="NE102" s="23"/>
      <c r="NF102" s="23"/>
      <c r="NG102" s="23"/>
      <c r="NH102" s="23"/>
      <c r="NI102" s="23"/>
      <c r="NJ102" s="23"/>
      <c r="NK102" s="23"/>
      <c r="NL102" s="23"/>
      <c r="NM102" s="23"/>
      <c r="NN102" s="23"/>
      <c r="NO102" s="23"/>
      <c r="NP102" s="23"/>
      <c r="NQ102" s="23"/>
      <c r="NR102" s="23"/>
      <c r="NS102" s="23"/>
      <c r="NT102" s="23"/>
      <c r="NU102" s="23"/>
      <c r="NV102" s="23"/>
      <c r="NW102" s="23"/>
      <c r="NX102" s="23"/>
      <c r="NY102" s="23"/>
      <c r="NZ102" s="23"/>
      <c r="OA102" s="23"/>
      <c r="OB102" s="23"/>
      <c r="OC102" s="23"/>
      <c r="OD102" s="23"/>
      <c r="OE102" s="23"/>
      <c r="OF102" s="23"/>
      <c r="OG102" s="23"/>
      <c r="OH102" s="23"/>
      <c r="OI102" s="23"/>
      <c r="OJ102" s="23"/>
      <c r="OK102" s="23"/>
      <c r="OL102" s="23"/>
      <c r="OM102" s="23"/>
      <c r="ON102" s="23"/>
      <c r="OO102" s="23"/>
      <c r="OP102" s="23"/>
      <c r="OQ102" s="23"/>
      <c r="OR102" s="23"/>
      <c r="OS102" s="23"/>
      <c r="OT102" s="23"/>
      <c r="OU102" s="23"/>
      <c r="OV102" s="23"/>
      <c r="OW102" s="23"/>
      <c r="OX102" s="23"/>
      <c r="OY102" s="23"/>
      <c r="OZ102" s="23"/>
      <c r="PA102" s="23"/>
      <c r="PB102" s="23"/>
      <c r="PC102" s="23"/>
      <c r="PD102" s="23"/>
      <c r="PE102" s="23"/>
      <c r="PF102" s="23"/>
      <c r="PG102" s="23"/>
      <c r="PH102" s="23"/>
      <c r="PI102" s="23"/>
      <c r="PJ102" s="23"/>
      <c r="PK102" s="23"/>
      <c r="PL102" s="23"/>
      <c r="PM102" s="23"/>
      <c r="PN102" s="23"/>
      <c r="PO102" s="23"/>
      <c r="PP102" s="23"/>
      <c r="PQ102" s="23"/>
      <c r="PR102" s="23"/>
      <c r="PS102" s="23"/>
      <c r="PT102" s="23"/>
      <c r="PU102" s="23"/>
      <c r="PV102" s="23"/>
      <c r="PW102" s="23"/>
      <c r="PX102" s="23"/>
      <c r="PY102" s="23"/>
      <c r="PZ102" s="23"/>
      <c r="QA102" s="23"/>
      <c r="QB102" s="23"/>
      <c r="QC102" s="23"/>
      <c r="QD102" s="23"/>
      <c r="QE102" s="23"/>
      <c r="QF102" s="23"/>
      <c r="QG102" s="23"/>
      <c r="QH102" s="23"/>
      <c r="QI102" s="23"/>
      <c r="QJ102" s="23"/>
      <c r="QK102" s="23"/>
      <c r="QL102" s="23"/>
      <c r="QM102" s="23"/>
      <c r="QN102" s="23"/>
      <c r="QO102" s="23"/>
      <c r="QP102" s="23"/>
      <c r="QQ102" s="23"/>
      <c r="QR102" s="23"/>
      <c r="QS102" s="23"/>
      <c r="QT102" s="23"/>
      <c r="QU102" s="23"/>
      <c r="QV102" s="23"/>
      <c r="QW102" s="23"/>
      <c r="QX102" s="23"/>
      <c r="QY102" s="23"/>
      <c r="QZ102" s="23"/>
      <c r="RA102" s="23"/>
      <c r="RB102" s="23"/>
      <c r="RC102" s="23"/>
      <c r="RD102" s="23"/>
      <c r="RE102" s="23"/>
      <c r="RF102" s="23"/>
      <c r="RG102" s="23"/>
      <c r="RH102" s="23"/>
      <c r="RI102" s="23"/>
      <c r="RJ102" s="23"/>
      <c r="RK102" s="23"/>
      <c r="RL102" s="23"/>
      <c r="RM102" s="23"/>
      <c r="RN102" s="23"/>
      <c r="RO102" s="23"/>
      <c r="RP102" s="23"/>
      <c r="RQ102" s="23"/>
      <c r="RR102" s="23"/>
      <c r="RS102" s="23"/>
      <c r="RT102" s="23"/>
      <c r="RU102" s="23"/>
      <c r="RV102" s="23"/>
      <c r="RW102" s="23"/>
      <c r="RX102" s="23"/>
      <c r="RY102" s="23"/>
      <c r="RZ102" s="23"/>
      <c r="SA102" s="23"/>
      <c r="SB102" s="23"/>
      <c r="SC102" s="23"/>
      <c r="SD102" s="23"/>
      <c r="SE102" s="23"/>
      <c r="SF102" s="23"/>
      <c r="SG102" s="23"/>
      <c r="SH102" s="23"/>
      <c r="SI102" s="23"/>
      <c r="SJ102" s="23"/>
      <c r="SK102" s="23"/>
      <c r="SL102" s="23"/>
      <c r="SM102" s="23"/>
      <c r="SN102" s="23"/>
      <c r="SO102" s="23"/>
      <c r="SP102" s="23"/>
      <c r="SQ102" s="23"/>
      <c r="SR102" s="23"/>
      <c r="SS102" s="23"/>
      <c r="ST102" s="23"/>
      <c r="SU102" s="23"/>
      <c r="SV102" s="23"/>
      <c r="SW102" s="23"/>
      <c r="SX102" s="23"/>
      <c r="SY102" s="23"/>
      <c r="SZ102" s="23"/>
      <c r="TA102" s="23"/>
      <c r="TB102" s="23"/>
      <c r="TC102" s="23"/>
      <c r="TD102" s="23"/>
      <c r="TE102" s="23"/>
      <c r="TF102" s="23"/>
      <c r="TG102" s="23"/>
      <c r="TH102" s="23"/>
      <c r="TI102" s="23"/>
      <c r="TJ102" s="23"/>
      <c r="TK102" s="23"/>
      <c r="TL102" s="23"/>
      <c r="TM102" s="23"/>
      <c r="TN102" s="23"/>
      <c r="TO102" s="23"/>
      <c r="TP102" s="23"/>
      <c r="TQ102" s="23"/>
      <c r="TR102" s="23"/>
      <c r="TS102" s="23"/>
      <c r="TT102" s="23"/>
      <c r="TU102" s="23"/>
      <c r="TV102" s="23"/>
      <c r="TW102" s="23"/>
      <c r="TX102" s="23"/>
      <c r="TY102" s="23"/>
      <c r="TZ102" s="23"/>
      <c r="UA102" s="23"/>
      <c r="UB102" s="23"/>
      <c r="UC102" s="23"/>
      <c r="UD102" s="23"/>
      <c r="UE102" s="23"/>
      <c r="UF102" s="23"/>
      <c r="UG102" s="23"/>
      <c r="UH102" s="23"/>
      <c r="UI102" s="23"/>
      <c r="UJ102" s="23"/>
      <c r="UK102" s="23"/>
      <c r="UL102" s="23"/>
      <c r="UM102" s="23"/>
      <c r="UN102" s="23"/>
      <c r="UO102" s="23"/>
      <c r="UP102" s="23"/>
      <c r="UQ102" s="23"/>
      <c r="UR102" s="23"/>
      <c r="US102" s="23"/>
      <c r="UT102" s="23"/>
      <c r="UU102" s="23"/>
      <c r="UV102" s="23"/>
      <c r="UW102" s="23"/>
      <c r="UX102" s="23"/>
      <c r="UY102" s="23"/>
      <c r="UZ102" s="23"/>
      <c r="VA102" s="23"/>
      <c r="VB102" s="23"/>
      <c r="VC102" s="23"/>
      <c r="VD102" s="23"/>
      <c r="VE102" s="23"/>
      <c r="VF102" s="23"/>
      <c r="VG102" s="23"/>
      <c r="VH102" s="23"/>
      <c r="VI102" s="23"/>
      <c r="VJ102" s="23"/>
      <c r="VK102" s="23"/>
      <c r="VL102" s="23"/>
      <c r="VM102" s="23"/>
      <c r="VN102" s="23"/>
      <c r="VO102" s="23"/>
      <c r="VP102" s="23"/>
      <c r="VQ102" s="23"/>
      <c r="VR102" s="23"/>
      <c r="VS102" s="23"/>
      <c r="VT102" s="23"/>
      <c r="VU102" s="23"/>
      <c r="VV102" s="23"/>
      <c r="VW102" s="23"/>
      <c r="VX102" s="23"/>
      <c r="VY102" s="23"/>
      <c r="VZ102" s="23"/>
      <c r="WA102" s="23"/>
      <c r="WB102" s="23"/>
      <c r="WC102" s="23"/>
      <c r="WD102" s="23"/>
      <c r="WE102" s="23"/>
      <c r="WF102" s="23"/>
      <c r="WG102" s="23"/>
      <c r="WH102" s="23"/>
      <c r="WI102" s="23"/>
      <c r="WJ102" s="23"/>
      <c r="WK102" s="23"/>
      <c r="WL102" s="23"/>
      <c r="WM102" s="23"/>
      <c r="WN102" s="23"/>
      <c r="WO102" s="23"/>
      <c r="WP102" s="23"/>
      <c r="WQ102" s="23"/>
      <c r="WR102" s="23"/>
      <c r="WS102" s="23"/>
      <c r="WT102" s="23"/>
      <c r="WU102" s="23"/>
      <c r="WV102" s="23"/>
      <c r="WW102" s="23"/>
      <c r="WX102" s="23"/>
      <c r="WY102" s="23"/>
      <c r="WZ102" s="23"/>
      <c r="XA102" s="23"/>
      <c r="XB102" s="23"/>
      <c r="XC102" s="23"/>
      <c r="XD102" s="23"/>
      <c r="XE102" s="23"/>
      <c r="XF102" s="23"/>
      <c r="XG102" s="23"/>
      <c r="XH102" s="23"/>
      <c r="XI102" s="23"/>
      <c r="XJ102" s="23"/>
      <c r="XK102" s="23"/>
      <c r="XL102" s="23"/>
      <c r="XM102" s="23"/>
      <c r="XN102" s="23"/>
      <c r="XO102" s="23"/>
      <c r="XP102" s="23"/>
      <c r="XQ102" s="23"/>
      <c r="XR102" s="23"/>
      <c r="XS102" s="23"/>
      <c r="XT102" s="23"/>
      <c r="XU102" s="23"/>
      <c r="XV102" s="23"/>
      <c r="XW102" s="23"/>
      <c r="XX102" s="23"/>
      <c r="XY102" s="23"/>
      <c r="XZ102" s="23"/>
      <c r="YA102" s="23"/>
      <c r="YB102" s="23"/>
      <c r="YC102" s="23"/>
      <c r="YD102" s="23"/>
      <c r="YE102" s="23"/>
      <c r="YF102" s="23"/>
      <c r="YG102" s="23"/>
      <c r="YH102" s="23"/>
      <c r="YI102" s="23"/>
      <c r="YJ102" s="23"/>
      <c r="YK102" s="23"/>
      <c r="YL102" s="23"/>
      <c r="YM102" s="23"/>
      <c r="YN102" s="23"/>
      <c r="YO102" s="23"/>
      <c r="YP102" s="23"/>
      <c r="YQ102" s="23"/>
      <c r="YR102" s="23"/>
      <c r="YS102" s="23"/>
      <c r="YT102" s="23"/>
      <c r="YU102" s="23"/>
      <c r="YV102" s="23"/>
      <c r="YW102" s="23"/>
      <c r="YX102" s="23"/>
      <c r="YY102" s="23"/>
      <c r="YZ102" s="23"/>
      <c r="ZA102" s="23"/>
      <c r="ZB102" s="23"/>
      <c r="ZC102" s="23"/>
      <c r="ZD102" s="23"/>
      <c r="ZE102" s="23"/>
      <c r="ZF102" s="23"/>
      <c r="ZG102" s="23"/>
      <c r="ZH102" s="23"/>
      <c r="ZI102" s="23"/>
      <c r="ZJ102" s="23"/>
      <c r="ZK102" s="23"/>
      <c r="ZL102" s="23"/>
      <c r="ZM102" s="23"/>
      <c r="ZN102" s="23"/>
      <c r="ZO102" s="23"/>
      <c r="ZP102" s="23"/>
      <c r="ZQ102" s="23"/>
      <c r="ZR102" s="23"/>
      <c r="ZS102" s="23"/>
      <c r="ZT102" s="23"/>
      <c r="ZU102" s="23"/>
      <c r="ZV102" s="23"/>
      <c r="ZW102" s="23"/>
      <c r="ZX102" s="23"/>
      <c r="ZY102" s="23"/>
      <c r="ZZ102" s="23"/>
      <c r="AAA102" s="23"/>
      <c r="AAB102" s="23"/>
      <c r="AAC102" s="23"/>
      <c r="AAD102" s="23"/>
      <c r="AAE102" s="23"/>
      <c r="AAF102" s="23"/>
      <c r="AAG102" s="23"/>
      <c r="AAH102" s="23"/>
      <c r="AAI102" s="23"/>
      <c r="AAJ102" s="23"/>
      <c r="AAK102" s="23"/>
      <c r="AAL102" s="23"/>
      <c r="AAM102" s="23"/>
      <c r="AAN102" s="23"/>
      <c r="AAO102" s="23"/>
      <c r="AAP102" s="23"/>
      <c r="AAQ102" s="23"/>
      <c r="AAR102" s="23"/>
      <c r="AAS102" s="23"/>
      <c r="AAT102" s="23"/>
      <c r="AAU102" s="23"/>
      <c r="AAV102" s="23"/>
      <c r="AAW102" s="23"/>
      <c r="AAX102" s="23"/>
      <c r="AAY102" s="23"/>
      <c r="AAZ102" s="23"/>
      <c r="ABA102" s="23"/>
      <c r="ABB102" s="23"/>
      <c r="ABC102" s="23"/>
      <c r="ABD102" s="23"/>
      <c r="ABE102" s="23"/>
      <c r="ABF102" s="23"/>
      <c r="ABG102" s="23"/>
      <c r="ABH102" s="23"/>
      <c r="ABI102" s="23"/>
      <c r="ABJ102" s="23"/>
      <c r="ABK102" s="23"/>
      <c r="ABL102" s="23"/>
      <c r="ABM102" s="23"/>
      <c r="ABN102" s="23"/>
      <c r="ABO102" s="23"/>
      <c r="ABP102" s="23"/>
      <c r="ABQ102" s="23"/>
      <c r="ABR102" s="23"/>
      <c r="ABS102" s="23"/>
      <c r="ABT102" s="23"/>
      <c r="ABU102" s="23"/>
      <c r="ABV102" s="23"/>
      <c r="ABW102" s="23"/>
      <c r="ABX102" s="23"/>
      <c r="ABY102" s="23"/>
      <c r="ABZ102" s="23"/>
      <c r="ACA102" s="23"/>
      <c r="ACB102" s="23"/>
      <c r="ACC102" s="23"/>
      <c r="ACD102" s="23"/>
      <c r="ACE102" s="23"/>
      <c r="ACF102" s="23"/>
      <c r="ACG102" s="23"/>
      <c r="ACH102" s="23"/>
      <c r="ACI102" s="23"/>
      <c r="ACJ102" s="23"/>
      <c r="ACK102" s="23"/>
      <c r="ACL102" s="23"/>
      <c r="ACM102" s="23"/>
      <c r="ACN102" s="23"/>
      <c r="ACO102" s="23"/>
      <c r="ACP102" s="23"/>
      <c r="ACQ102" s="23"/>
      <c r="ACR102" s="23"/>
      <c r="ACS102" s="23"/>
      <c r="ACT102" s="23"/>
      <c r="ACU102" s="23"/>
      <c r="ACV102" s="23"/>
      <c r="ACW102" s="23"/>
      <c r="ACX102" s="23"/>
      <c r="ACY102" s="23"/>
      <c r="ACZ102" s="23"/>
      <c r="ADA102" s="23"/>
      <c r="ADB102" s="23"/>
      <c r="ADC102" s="23"/>
      <c r="ADD102" s="23"/>
      <c r="ADE102" s="23"/>
      <c r="ADF102" s="23"/>
      <c r="ADG102" s="23"/>
      <c r="ADH102" s="23"/>
      <c r="ADI102" s="23"/>
      <c r="ADJ102" s="23"/>
      <c r="ADK102" s="23"/>
      <c r="ADL102" s="23"/>
      <c r="ADM102" s="23"/>
      <c r="ADN102" s="23"/>
      <c r="ADO102" s="23"/>
      <c r="ADP102" s="23"/>
      <c r="ADQ102" s="23"/>
      <c r="ADR102" s="23"/>
      <c r="ADS102" s="23"/>
      <c r="ADT102" s="23"/>
      <c r="ADU102" s="23"/>
      <c r="ADV102" s="23"/>
      <c r="ADW102" s="23"/>
      <c r="ADX102" s="23"/>
      <c r="ADY102" s="23"/>
      <c r="ADZ102" s="23"/>
      <c r="AEA102" s="23"/>
      <c r="AEB102" s="23"/>
      <c r="AEC102" s="23"/>
      <c r="AED102" s="23"/>
      <c r="AEE102" s="23"/>
      <c r="AEF102" s="23"/>
      <c r="AEG102" s="23"/>
      <c r="AEH102" s="23"/>
      <c r="AEI102" s="23"/>
      <c r="AEJ102" s="23"/>
      <c r="AEK102" s="23"/>
      <c r="AEL102" s="23"/>
      <c r="AEM102" s="23"/>
      <c r="AEN102" s="23"/>
      <c r="AEO102" s="23"/>
      <c r="AEP102" s="23"/>
      <c r="AEQ102" s="23"/>
      <c r="AER102" s="23"/>
      <c r="AES102" s="23"/>
      <c r="AET102" s="23"/>
      <c r="AEU102" s="23"/>
      <c r="AEV102" s="23"/>
      <c r="AEW102" s="23"/>
      <c r="AEX102" s="23"/>
      <c r="AEY102" s="23"/>
      <c r="AEZ102" s="23"/>
      <c r="AFA102" s="23"/>
      <c r="AFB102" s="23"/>
      <c r="AFC102" s="23"/>
      <c r="AFD102" s="23"/>
      <c r="AFE102" s="23"/>
      <c r="AFF102" s="23"/>
      <c r="AFG102" s="23"/>
      <c r="AFH102" s="23"/>
      <c r="AFI102" s="23"/>
      <c r="AFJ102" s="23"/>
      <c r="AFK102" s="23"/>
      <c r="AFL102" s="23"/>
      <c r="AFM102" s="23"/>
      <c r="AFN102" s="23"/>
      <c r="AFO102" s="23"/>
      <c r="AFP102" s="23"/>
      <c r="AFQ102" s="23"/>
      <c r="AFR102" s="23"/>
      <c r="AFS102" s="23"/>
      <c r="AFT102" s="23"/>
      <c r="AFU102" s="23"/>
      <c r="AFV102" s="23"/>
      <c r="AFW102" s="23"/>
      <c r="AFX102" s="23"/>
      <c r="AFY102" s="23"/>
      <c r="AFZ102" s="23"/>
      <c r="AGA102" s="23"/>
      <c r="AGB102" s="23"/>
      <c r="AGC102" s="23"/>
      <c r="AGD102" s="23"/>
      <c r="AGE102" s="23"/>
      <c r="AGF102" s="23"/>
      <c r="AGG102" s="23"/>
      <c r="AGH102" s="23"/>
      <c r="AGI102" s="23"/>
      <c r="AGJ102" s="23"/>
      <c r="AGK102" s="23"/>
      <c r="AGL102" s="23"/>
      <c r="AGM102" s="23"/>
      <c r="AGN102" s="23"/>
      <c r="AGO102" s="23"/>
      <c r="AGP102" s="23"/>
      <c r="AGQ102" s="23"/>
      <c r="AGR102" s="23"/>
      <c r="AGS102" s="23"/>
      <c r="AGT102" s="23"/>
      <c r="AGU102" s="23"/>
      <c r="AGV102" s="23"/>
      <c r="AGW102" s="23"/>
      <c r="AGX102" s="23"/>
      <c r="AGY102" s="23"/>
      <c r="AGZ102" s="23"/>
      <c r="AHA102" s="23"/>
      <c r="AHB102" s="23"/>
      <c r="AHC102" s="23"/>
      <c r="AHD102" s="23"/>
      <c r="AHE102" s="23"/>
      <c r="AHF102" s="23"/>
      <c r="AHG102" s="23"/>
      <c r="AHH102" s="23"/>
      <c r="AHI102" s="23"/>
      <c r="AHJ102" s="23"/>
      <c r="AHK102" s="23"/>
      <c r="AHL102" s="23"/>
      <c r="AHM102" s="23"/>
      <c r="AHN102" s="23"/>
      <c r="AHO102" s="23"/>
      <c r="AHP102" s="23"/>
      <c r="AHQ102" s="23"/>
      <c r="AHR102" s="23"/>
      <c r="AHS102" s="23"/>
      <c r="AHT102" s="23"/>
      <c r="AHU102" s="23"/>
      <c r="AHV102" s="23"/>
      <c r="AHW102" s="23"/>
      <c r="AHX102" s="23"/>
      <c r="AHY102" s="23"/>
      <c r="AHZ102" s="23"/>
      <c r="AIA102" s="23"/>
      <c r="AIB102" s="23"/>
      <c r="AIC102" s="23"/>
      <c r="AID102" s="23"/>
      <c r="AIE102" s="23"/>
      <c r="AIF102" s="23"/>
      <c r="AIG102" s="23"/>
      <c r="AIH102" s="23"/>
      <c r="AII102" s="23"/>
      <c r="AIJ102" s="23"/>
      <c r="AIK102" s="23"/>
      <c r="AIL102" s="23"/>
      <c r="AIM102" s="23"/>
      <c r="AIN102" s="23"/>
      <c r="AIO102" s="23"/>
      <c r="AIP102" s="23"/>
      <c r="AIQ102" s="23"/>
      <c r="AIR102" s="23"/>
      <c r="AIS102" s="23"/>
      <c r="AIT102" s="23"/>
      <c r="AIU102" s="23"/>
      <c r="AIV102" s="23"/>
      <c r="AIW102" s="23"/>
      <c r="AIX102" s="23"/>
      <c r="AIY102" s="23"/>
      <c r="AIZ102" s="23"/>
      <c r="AJA102" s="23"/>
      <c r="AJB102" s="23"/>
      <c r="AJC102" s="23"/>
      <c r="AJD102" s="23"/>
      <c r="AJE102" s="23"/>
      <c r="AJF102" s="23"/>
      <c r="AJG102" s="23"/>
      <c r="AJH102" s="23"/>
      <c r="AJI102" s="23"/>
      <c r="AJJ102" s="23"/>
      <c r="AJK102" s="23"/>
      <c r="AJL102" s="23"/>
      <c r="AJM102" s="23"/>
      <c r="AJN102" s="23"/>
      <c r="AJO102" s="23"/>
      <c r="AJP102" s="23"/>
      <c r="AJQ102" s="23"/>
      <c r="AJR102" s="23"/>
      <c r="AJS102" s="23"/>
      <c r="AJT102" s="23"/>
      <c r="AJU102" s="23"/>
      <c r="AJV102" s="23"/>
      <c r="AJW102" s="23"/>
      <c r="AJX102" s="23"/>
      <c r="AJY102" s="23"/>
      <c r="AJZ102" s="23"/>
      <c r="AKA102" s="23"/>
      <c r="AKB102" s="23"/>
      <c r="AKC102" s="23"/>
      <c r="AKD102" s="23"/>
      <c r="AKE102" s="23"/>
      <c r="AKF102" s="23"/>
      <c r="AKG102" s="23"/>
      <c r="AKH102" s="23"/>
      <c r="AKI102" s="23"/>
      <c r="AKJ102" s="23"/>
      <c r="AKK102" s="23"/>
      <c r="AKL102" s="23"/>
      <c r="AKM102" s="23"/>
      <c r="AKN102" s="23"/>
      <c r="AKO102" s="23"/>
      <c r="AKP102" s="23"/>
      <c r="AKQ102" s="23"/>
      <c r="AKR102" s="23"/>
      <c r="AKS102" s="23"/>
      <c r="AKT102" s="23"/>
      <c r="AKU102" s="23"/>
      <c r="AKV102" s="23"/>
      <c r="AKW102" s="23"/>
      <c r="AKX102" s="23"/>
      <c r="AKY102" s="23"/>
      <c r="AKZ102" s="23"/>
      <c r="ALA102" s="23"/>
      <c r="ALB102" s="23"/>
      <c r="ALC102" s="23"/>
      <c r="ALD102" s="23"/>
      <c r="ALE102" s="23"/>
      <c r="ALF102" s="23"/>
      <c r="ALG102" s="23"/>
      <c r="ALH102" s="23"/>
      <c r="ALI102" s="23"/>
      <c r="ALJ102" s="23"/>
      <c r="ALK102" s="23"/>
      <c r="ALL102" s="23"/>
      <c r="ALM102" s="23"/>
      <c r="ALN102" s="23"/>
      <c r="ALO102" s="23"/>
      <c r="ALP102" s="23"/>
      <c r="ALQ102" s="23"/>
      <c r="ALR102" s="23"/>
      <c r="ALS102" s="23"/>
      <c r="ALT102" s="23"/>
      <c r="ALU102" s="23"/>
      <c r="ALV102" s="23"/>
      <c r="ALW102" s="23"/>
      <c r="ALX102" s="23"/>
      <c r="ALY102" s="23"/>
      <c r="ALZ102" s="23"/>
      <c r="AMA102" s="23"/>
      <c r="AMB102" s="23"/>
      <c r="AMC102" s="23"/>
      <c r="AMD102" s="23"/>
      <c r="AME102" s="23"/>
      <c r="AMF102" s="23"/>
      <c r="AMG102" s="23"/>
      <c r="AMH102" s="23"/>
      <c r="AMI102" s="23"/>
      <c r="AMJ102" s="23"/>
      <c r="AMK102" s="23"/>
      <c r="AML102" s="23"/>
      <c r="AMM102" s="23"/>
      <c r="AMN102" s="23"/>
      <c r="AMO102" s="23"/>
      <c r="AMP102" s="23"/>
      <c r="AMQ102" s="23"/>
      <c r="AMR102" s="23"/>
      <c r="AMS102" s="23"/>
      <c r="AMT102" s="23"/>
      <c r="AMU102" s="23"/>
      <c r="AMV102" s="23"/>
      <c r="AMW102" s="23"/>
      <c r="AMX102" s="23"/>
      <c r="AMY102" s="23"/>
      <c r="AMZ102" s="23"/>
      <c r="ANA102" s="23"/>
      <c r="ANB102" s="23"/>
      <c r="ANC102" s="23"/>
      <c r="AND102" s="23"/>
      <c r="ANE102" s="23"/>
      <c r="ANF102" s="23"/>
      <c r="ANG102" s="23"/>
      <c r="ANH102" s="23"/>
      <c r="ANI102" s="23"/>
      <c r="ANJ102" s="23"/>
      <c r="ANK102" s="23"/>
      <c r="ANL102" s="23"/>
      <c r="ANM102" s="23"/>
      <c r="ANN102" s="23"/>
      <c r="ANO102" s="23"/>
      <c r="ANP102" s="23"/>
      <c r="ANQ102" s="23"/>
      <c r="ANR102" s="23"/>
      <c r="ANS102" s="23"/>
      <c r="ANT102" s="23"/>
      <c r="ANU102" s="23"/>
      <c r="ANV102" s="23"/>
      <c r="ANW102" s="23"/>
      <c r="ANX102" s="23"/>
      <c r="ANY102" s="23"/>
      <c r="ANZ102" s="23"/>
      <c r="AOA102" s="23"/>
      <c r="AOB102" s="23"/>
      <c r="AOC102" s="23"/>
      <c r="AOD102" s="23"/>
      <c r="AOE102" s="23"/>
      <c r="AOF102" s="23"/>
      <c r="AOG102" s="23"/>
      <c r="AOH102" s="23"/>
      <c r="AOI102" s="23"/>
      <c r="AOJ102" s="23"/>
      <c r="AOK102" s="23"/>
      <c r="AOL102" s="23"/>
      <c r="AOM102" s="23"/>
      <c r="AON102" s="23"/>
      <c r="AOO102" s="23"/>
      <c r="AOP102" s="23"/>
      <c r="AOQ102" s="23"/>
      <c r="AOR102" s="23"/>
      <c r="AOS102" s="23"/>
      <c r="AOT102" s="23"/>
      <c r="AOU102" s="23"/>
      <c r="AOV102" s="23"/>
      <c r="AOW102" s="23"/>
      <c r="AOX102" s="23"/>
      <c r="AOY102" s="23"/>
      <c r="AOZ102" s="23"/>
      <c r="APA102" s="23"/>
      <c r="APB102" s="23"/>
      <c r="APC102" s="23"/>
      <c r="APD102" s="23"/>
      <c r="APE102" s="23"/>
      <c r="APF102" s="23"/>
      <c r="APG102" s="23"/>
      <c r="APH102" s="23"/>
      <c r="API102" s="23"/>
      <c r="APJ102" s="23"/>
      <c r="APK102" s="23"/>
      <c r="APL102" s="23"/>
      <c r="APM102" s="23"/>
      <c r="APN102" s="23"/>
      <c r="APO102" s="23"/>
      <c r="APP102" s="23"/>
      <c r="APQ102" s="23"/>
      <c r="APR102" s="23"/>
      <c r="APS102" s="23"/>
      <c r="APT102" s="23"/>
      <c r="APU102" s="23"/>
      <c r="APV102" s="23"/>
      <c r="APW102" s="23"/>
      <c r="APX102" s="23"/>
      <c r="APY102" s="23"/>
      <c r="APZ102" s="23"/>
      <c r="AQA102" s="23"/>
      <c r="AQB102" s="23"/>
      <c r="AQC102" s="23"/>
      <c r="AQD102" s="23"/>
      <c r="AQE102" s="23"/>
      <c r="AQF102" s="23"/>
      <c r="AQG102" s="23"/>
      <c r="AQH102" s="23"/>
      <c r="AQI102" s="23"/>
      <c r="AQJ102" s="23"/>
      <c r="AQK102" s="23"/>
      <c r="AQL102" s="23"/>
      <c r="AQM102" s="23"/>
      <c r="AQN102" s="23"/>
      <c r="AQO102" s="23"/>
      <c r="AQP102" s="23"/>
      <c r="AQQ102" s="23"/>
      <c r="AQR102" s="23"/>
      <c r="AQS102" s="23"/>
      <c r="AQT102" s="23"/>
      <c r="AQU102" s="23"/>
      <c r="AQV102" s="23"/>
      <c r="AQW102" s="23"/>
      <c r="AQX102" s="23"/>
      <c r="AQY102" s="23"/>
      <c r="AQZ102" s="23"/>
      <c r="ARA102" s="23"/>
      <c r="ARB102" s="23"/>
      <c r="ARC102" s="23"/>
      <c r="ARD102" s="23"/>
      <c r="ARE102" s="23"/>
      <c r="ARF102" s="23"/>
      <c r="ARG102" s="23"/>
      <c r="ARH102" s="23"/>
      <c r="ARI102" s="23"/>
      <c r="ARJ102" s="23"/>
      <c r="ARK102" s="23"/>
      <c r="ARL102" s="23"/>
      <c r="ARM102" s="23"/>
      <c r="ARN102" s="23"/>
      <c r="ARO102" s="23"/>
      <c r="ARP102" s="23"/>
      <c r="ARQ102" s="23"/>
      <c r="ARR102" s="23"/>
      <c r="ARS102" s="23"/>
      <c r="ART102" s="23"/>
      <c r="ARU102" s="23"/>
      <c r="ARV102" s="23"/>
      <c r="ARW102" s="23"/>
      <c r="ARX102" s="23"/>
      <c r="ARY102" s="23"/>
      <c r="ARZ102" s="23"/>
      <c r="ASA102" s="23"/>
      <c r="ASB102" s="23"/>
      <c r="ASC102" s="23"/>
      <c r="ASD102" s="23"/>
      <c r="ASE102" s="23"/>
      <c r="ASF102" s="23"/>
      <c r="ASG102" s="23"/>
      <c r="ASH102" s="23"/>
      <c r="ASI102" s="23"/>
      <c r="ASJ102" s="23"/>
      <c r="ASK102" s="23"/>
      <c r="ASL102" s="23"/>
      <c r="ASM102" s="23"/>
      <c r="ASN102" s="23"/>
      <c r="ASO102" s="23"/>
      <c r="ASP102" s="23"/>
      <c r="ASQ102" s="23"/>
      <c r="ASR102" s="23"/>
      <c r="ASS102" s="23"/>
      <c r="AST102" s="23"/>
      <c r="ASU102" s="23"/>
      <c r="ASV102" s="23"/>
      <c r="ASW102" s="23"/>
      <c r="ASX102" s="23"/>
      <c r="ASY102" s="23"/>
      <c r="ASZ102" s="23"/>
      <c r="ATA102" s="23"/>
      <c r="ATB102" s="23"/>
      <c r="ATC102" s="23"/>
      <c r="ATD102" s="23"/>
      <c r="ATE102" s="23"/>
      <c r="ATF102" s="23"/>
      <c r="ATG102" s="23"/>
      <c r="ATH102" s="23"/>
      <c r="ATI102" s="23"/>
      <c r="ATJ102" s="23"/>
      <c r="ATK102" s="23"/>
      <c r="ATL102" s="23"/>
      <c r="ATM102" s="23"/>
      <c r="ATN102" s="23"/>
      <c r="ATO102" s="23"/>
      <c r="ATP102" s="23"/>
      <c r="ATQ102" s="23"/>
      <c r="ATR102" s="23"/>
      <c r="ATS102" s="23"/>
      <c r="ATT102" s="23"/>
      <c r="ATU102" s="23"/>
      <c r="ATV102" s="23"/>
      <c r="ATW102" s="23"/>
      <c r="ATX102" s="23"/>
      <c r="ATY102" s="23"/>
      <c r="ATZ102" s="23"/>
      <c r="AUA102" s="23"/>
      <c r="AUB102" s="23"/>
      <c r="AUC102" s="23"/>
      <c r="AUD102" s="23"/>
      <c r="AUE102" s="23"/>
      <c r="AUF102" s="23"/>
      <c r="AUG102" s="23"/>
      <c r="AUH102" s="23"/>
      <c r="AUI102" s="23"/>
      <c r="AUJ102" s="23"/>
      <c r="AUK102" s="23"/>
      <c r="AUL102" s="23"/>
      <c r="AUM102" s="23"/>
      <c r="AUN102" s="23"/>
      <c r="AUO102" s="23"/>
      <c r="AUP102" s="23"/>
      <c r="AUQ102" s="23"/>
      <c r="AUR102" s="23"/>
      <c r="AUS102" s="23"/>
      <c r="AUT102" s="23"/>
      <c r="AUU102" s="23"/>
      <c r="AUV102" s="23"/>
      <c r="AUW102" s="23"/>
      <c r="AUX102" s="23"/>
      <c r="AUY102" s="23"/>
      <c r="AUZ102" s="23"/>
      <c r="AVA102" s="23"/>
      <c r="AVB102" s="23"/>
      <c r="AVC102" s="23"/>
      <c r="AVD102" s="23"/>
      <c r="AVE102" s="23"/>
      <c r="AVF102" s="23"/>
      <c r="AVG102" s="23"/>
      <c r="AVH102" s="23"/>
      <c r="AVI102" s="23"/>
      <c r="AVJ102" s="23"/>
      <c r="AVK102" s="23"/>
      <c r="AVL102" s="23"/>
      <c r="AVM102" s="23"/>
      <c r="AVN102" s="23"/>
      <c r="AVO102" s="23"/>
      <c r="AVP102" s="23"/>
      <c r="AVQ102" s="23"/>
      <c r="AVR102" s="23"/>
      <c r="AVS102" s="23"/>
      <c r="AVT102" s="23"/>
      <c r="AVU102" s="23"/>
      <c r="AVV102" s="23"/>
      <c r="AVW102" s="23"/>
      <c r="AVX102" s="23"/>
      <c r="AVY102" s="23"/>
      <c r="AVZ102" s="23"/>
      <c r="AWA102" s="23"/>
      <c r="AWB102" s="23"/>
      <c r="AWC102" s="23"/>
      <c r="AWD102" s="23"/>
      <c r="AWE102" s="23"/>
      <c r="AWF102" s="23"/>
      <c r="AWG102" s="23"/>
      <c r="AWH102" s="23"/>
      <c r="AWI102" s="23"/>
      <c r="AWJ102" s="23"/>
      <c r="AWK102" s="23"/>
      <c r="AWL102" s="23"/>
      <c r="AWM102" s="23"/>
      <c r="AWN102" s="23"/>
      <c r="AWO102" s="23"/>
      <c r="AWP102" s="23"/>
      <c r="AWQ102" s="23"/>
      <c r="AWR102" s="23"/>
      <c r="AWS102" s="23"/>
      <c r="AWT102" s="23"/>
      <c r="AWU102" s="23"/>
      <c r="AWV102" s="23"/>
      <c r="AWW102" s="23"/>
      <c r="AWX102" s="23"/>
      <c r="AWY102" s="23"/>
      <c r="AWZ102" s="23"/>
      <c r="AXA102" s="23"/>
      <c r="AXB102" s="23"/>
      <c r="AXC102" s="23"/>
      <c r="AXD102" s="23"/>
      <c r="AXE102" s="23"/>
      <c r="AXF102" s="23"/>
      <c r="AXG102" s="23"/>
      <c r="AXH102" s="23"/>
      <c r="AXI102" s="23"/>
      <c r="AXJ102" s="23"/>
      <c r="AXK102" s="23"/>
      <c r="AXL102" s="23"/>
      <c r="AXM102" s="23"/>
      <c r="AXN102" s="23"/>
      <c r="AXO102" s="23"/>
      <c r="AXP102" s="23"/>
      <c r="AXQ102" s="23"/>
      <c r="AXR102" s="23"/>
      <c r="AXS102" s="23"/>
      <c r="AXT102" s="23"/>
      <c r="AXU102" s="23"/>
      <c r="AXV102" s="23"/>
      <c r="AXW102" s="23"/>
      <c r="AXX102" s="23"/>
      <c r="AXY102" s="23"/>
      <c r="AXZ102" s="23"/>
      <c r="AYA102" s="23"/>
      <c r="AYB102" s="23"/>
      <c r="AYC102" s="23"/>
      <c r="AYD102" s="23"/>
      <c r="AYE102" s="23"/>
      <c r="AYF102" s="23"/>
      <c r="AYG102" s="23"/>
      <c r="AYH102" s="23"/>
      <c r="AYI102" s="23"/>
      <c r="AYJ102" s="23"/>
      <c r="AYK102" s="23"/>
      <c r="AYL102" s="23"/>
      <c r="AYM102" s="23"/>
      <c r="AYN102" s="23"/>
      <c r="AYO102" s="23"/>
      <c r="AYP102" s="23"/>
      <c r="AYQ102" s="23"/>
      <c r="AYR102" s="23"/>
      <c r="AYS102" s="23"/>
      <c r="AYT102" s="23"/>
      <c r="AYU102" s="23"/>
      <c r="AYV102" s="23"/>
      <c r="AYW102" s="23"/>
      <c r="AYX102" s="23"/>
      <c r="AYY102" s="23"/>
      <c r="AYZ102" s="23"/>
      <c r="AZA102" s="23"/>
      <c r="AZB102" s="23"/>
      <c r="AZC102" s="23"/>
      <c r="AZD102" s="23"/>
      <c r="AZE102" s="23"/>
      <c r="AZF102" s="23"/>
      <c r="AZG102" s="23"/>
      <c r="AZH102" s="23"/>
      <c r="AZI102" s="23"/>
      <c r="AZJ102" s="23"/>
      <c r="AZK102" s="23"/>
      <c r="AZL102" s="23"/>
      <c r="AZM102" s="23"/>
      <c r="AZN102" s="23"/>
      <c r="AZO102" s="23"/>
      <c r="AZP102" s="23"/>
      <c r="AZQ102" s="23"/>
      <c r="AZR102" s="23"/>
      <c r="AZS102" s="23"/>
      <c r="AZT102" s="23"/>
      <c r="AZU102" s="23"/>
      <c r="AZV102" s="23"/>
      <c r="AZW102" s="23"/>
      <c r="AZX102" s="23"/>
      <c r="AZY102" s="23"/>
      <c r="AZZ102" s="23"/>
      <c r="BAA102" s="23"/>
      <c r="BAB102" s="23"/>
      <c r="BAC102" s="23"/>
      <c r="BAD102" s="23"/>
      <c r="BAE102" s="23"/>
      <c r="BAF102" s="23"/>
      <c r="BAG102" s="23"/>
      <c r="BAH102" s="23"/>
      <c r="BAI102" s="23"/>
      <c r="BAJ102" s="23"/>
      <c r="BAK102" s="23"/>
      <c r="BAL102" s="23"/>
      <c r="BAM102" s="23"/>
      <c r="BAN102" s="23"/>
      <c r="BAO102" s="23"/>
      <c r="BAP102" s="23"/>
      <c r="BAQ102" s="23"/>
      <c r="BAR102" s="23"/>
      <c r="BAS102" s="23"/>
      <c r="BAT102" s="23"/>
      <c r="BAU102" s="23"/>
      <c r="BAV102" s="23"/>
      <c r="BAW102" s="23"/>
      <c r="BAX102" s="23"/>
      <c r="BAY102" s="23"/>
      <c r="BAZ102" s="23"/>
      <c r="BBA102" s="23"/>
      <c r="BBB102" s="23"/>
      <c r="BBC102" s="23"/>
      <c r="BBD102" s="23"/>
      <c r="BBE102" s="23"/>
      <c r="BBF102" s="23"/>
      <c r="BBG102" s="23"/>
      <c r="BBH102" s="23"/>
      <c r="BBI102" s="23"/>
      <c r="BBJ102" s="23"/>
      <c r="BBK102" s="23"/>
      <c r="BBL102" s="23"/>
      <c r="BBM102" s="23"/>
      <c r="BBN102" s="23"/>
      <c r="BBO102" s="23"/>
      <c r="BBP102" s="23"/>
      <c r="BBQ102" s="23"/>
      <c r="BBR102" s="23"/>
      <c r="BBS102" s="23"/>
      <c r="BBT102" s="23"/>
      <c r="BBU102" s="23"/>
      <c r="BBV102" s="23"/>
      <c r="BBW102" s="23"/>
      <c r="BBX102" s="23"/>
      <c r="BBY102" s="23"/>
      <c r="BBZ102" s="23"/>
      <c r="BCA102" s="23"/>
      <c r="BCB102" s="23"/>
      <c r="BCC102" s="23"/>
      <c r="BCD102" s="23"/>
      <c r="BCE102" s="23"/>
      <c r="BCF102" s="23"/>
      <c r="BCG102" s="23"/>
      <c r="BCH102" s="23"/>
      <c r="BCI102" s="23"/>
      <c r="BCJ102" s="23"/>
      <c r="BCK102" s="23"/>
      <c r="BCL102" s="23"/>
      <c r="BCM102" s="23"/>
      <c r="BCN102" s="23"/>
      <c r="BCO102" s="23"/>
      <c r="BCP102" s="23"/>
      <c r="BCQ102" s="23"/>
      <c r="BCR102" s="23"/>
      <c r="BCS102" s="23"/>
      <c r="BCT102" s="23"/>
      <c r="BCU102" s="23"/>
      <c r="BCV102" s="23"/>
      <c r="BCW102" s="23"/>
      <c r="BCX102" s="23"/>
      <c r="BCY102" s="23"/>
      <c r="BCZ102" s="23"/>
      <c r="BDA102" s="23"/>
      <c r="BDB102" s="23"/>
      <c r="BDC102" s="23"/>
      <c r="BDD102" s="23"/>
      <c r="BDE102" s="23"/>
      <c r="BDF102" s="23"/>
      <c r="BDG102" s="23"/>
      <c r="BDH102" s="23"/>
      <c r="BDI102" s="23"/>
      <c r="BDJ102" s="23"/>
      <c r="BDK102" s="23"/>
      <c r="BDL102" s="23"/>
      <c r="BDM102" s="23"/>
      <c r="BDN102" s="23"/>
      <c r="BDO102" s="23"/>
      <c r="BDP102" s="23"/>
      <c r="BDQ102" s="23"/>
      <c r="BDR102" s="23"/>
      <c r="BDS102" s="23"/>
      <c r="BDT102" s="23"/>
      <c r="BDU102" s="23"/>
      <c r="BDV102" s="23"/>
      <c r="BDW102" s="23"/>
      <c r="BDX102" s="23"/>
      <c r="BDY102" s="23"/>
      <c r="BDZ102" s="23"/>
      <c r="BEA102" s="23"/>
      <c r="BEB102" s="23"/>
      <c r="BEC102" s="23"/>
      <c r="BED102" s="23"/>
      <c r="BEE102" s="23"/>
      <c r="BEF102" s="23"/>
      <c r="BEG102" s="23"/>
      <c r="BEH102" s="23"/>
      <c r="BEI102" s="23"/>
      <c r="BEJ102" s="23"/>
      <c r="BEK102" s="23"/>
      <c r="BEL102" s="23"/>
      <c r="BEM102" s="23"/>
      <c r="BEN102" s="23"/>
      <c r="BEO102" s="23"/>
      <c r="BEP102" s="23"/>
      <c r="BEQ102" s="23"/>
      <c r="BER102" s="23"/>
      <c r="BES102" s="23"/>
      <c r="BET102" s="23"/>
      <c r="BEU102" s="23"/>
      <c r="BEV102" s="23"/>
      <c r="BEW102" s="23"/>
      <c r="BEX102" s="23"/>
      <c r="BEY102" s="23"/>
      <c r="BEZ102" s="23"/>
      <c r="BFA102" s="23"/>
      <c r="BFB102" s="23"/>
      <c r="BFC102" s="23"/>
      <c r="BFD102" s="23"/>
      <c r="BFE102" s="23"/>
      <c r="BFF102" s="23"/>
      <c r="BFG102" s="23"/>
      <c r="BFH102" s="23"/>
      <c r="BFI102" s="23"/>
      <c r="BFJ102" s="23"/>
      <c r="BFK102" s="23"/>
      <c r="BFL102" s="23"/>
      <c r="BFM102" s="23"/>
      <c r="BFN102" s="23"/>
      <c r="BFO102" s="23"/>
      <c r="BFP102" s="23"/>
      <c r="BFQ102" s="23"/>
      <c r="BFR102" s="23"/>
      <c r="BFS102" s="23"/>
      <c r="BFT102" s="23"/>
      <c r="BFU102" s="23"/>
      <c r="BFV102" s="23"/>
      <c r="BFW102" s="23"/>
      <c r="BFX102" s="23"/>
      <c r="BFY102" s="23"/>
      <c r="BFZ102" s="23"/>
      <c r="BGA102" s="23"/>
      <c r="BGB102" s="23"/>
      <c r="BGC102" s="23"/>
      <c r="BGD102" s="23"/>
      <c r="BGE102" s="23"/>
      <c r="BGF102" s="23"/>
      <c r="BGG102" s="23"/>
      <c r="BGH102" s="23"/>
      <c r="BGI102" s="23"/>
      <c r="BGJ102" s="23"/>
      <c r="BGK102" s="23"/>
      <c r="BGL102" s="23"/>
      <c r="BGM102" s="23"/>
      <c r="BGN102" s="23"/>
      <c r="BGO102" s="23"/>
      <c r="BGP102" s="23"/>
      <c r="BGQ102" s="23"/>
      <c r="BGR102" s="23"/>
      <c r="BGS102" s="23"/>
      <c r="BGT102" s="23"/>
      <c r="BGU102" s="23"/>
      <c r="BGV102" s="23"/>
      <c r="BGW102" s="23"/>
      <c r="BGX102" s="23"/>
      <c r="BGY102" s="23"/>
      <c r="BGZ102" s="23"/>
      <c r="BHA102" s="23"/>
      <c r="BHB102" s="23"/>
      <c r="BHC102" s="23"/>
      <c r="BHD102" s="23"/>
      <c r="BHE102" s="23"/>
      <c r="BHF102" s="23"/>
      <c r="BHG102" s="23"/>
      <c r="BHH102" s="23"/>
      <c r="BHI102" s="23"/>
      <c r="BHJ102" s="23"/>
      <c r="BHK102" s="23"/>
      <c r="BHL102" s="23"/>
      <c r="BHM102" s="23"/>
      <c r="BHN102" s="23"/>
      <c r="BHO102" s="23"/>
      <c r="BHP102" s="23"/>
      <c r="BHQ102" s="23"/>
      <c r="BHR102" s="23"/>
      <c r="BHS102" s="23"/>
      <c r="BHT102" s="23"/>
      <c r="BHU102" s="23"/>
      <c r="BHV102" s="23"/>
      <c r="BHW102" s="23"/>
      <c r="BHX102" s="23"/>
      <c r="BHY102" s="23"/>
      <c r="BHZ102" s="23"/>
      <c r="BIA102" s="23"/>
      <c r="BIB102" s="23"/>
      <c r="BIC102" s="23"/>
      <c r="BID102" s="23"/>
      <c r="BIE102" s="23"/>
      <c r="BIF102" s="23"/>
      <c r="BIG102" s="23"/>
      <c r="BIH102" s="23"/>
      <c r="BII102" s="23"/>
      <c r="BIJ102" s="23"/>
      <c r="BIK102" s="23"/>
      <c r="BIL102" s="23"/>
      <c r="BIM102" s="23"/>
      <c r="BIN102" s="23"/>
      <c r="BIO102" s="23"/>
      <c r="BIP102" s="23"/>
      <c r="BIQ102" s="23"/>
      <c r="BIR102" s="23"/>
      <c r="BIS102" s="23"/>
      <c r="BIT102" s="23"/>
      <c r="BIU102" s="23"/>
      <c r="BIV102" s="23"/>
      <c r="BIW102" s="23"/>
      <c r="BIX102" s="23"/>
      <c r="BIY102" s="23"/>
      <c r="BIZ102" s="23"/>
      <c r="BJA102" s="23"/>
      <c r="BJB102" s="23"/>
      <c r="BJC102" s="23"/>
      <c r="BJD102" s="23"/>
      <c r="BJE102" s="23"/>
      <c r="BJF102" s="23"/>
      <c r="BJG102" s="23"/>
      <c r="BJH102" s="23"/>
      <c r="BJI102" s="23"/>
      <c r="BJJ102" s="23"/>
      <c r="BJK102" s="23"/>
      <c r="BJL102" s="23"/>
      <c r="BJM102" s="23"/>
      <c r="BJN102" s="23"/>
      <c r="BJO102" s="23"/>
      <c r="BJP102" s="23"/>
      <c r="BJQ102" s="23"/>
      <c r="BJR102" s="23"/>
      <c r="BJS102" s="23"/>
      <c r="BJT102" s="23"/>
      <c r="BJU102" s="23"/>
      <c r="BJV102" s="23"/>
      <c r="BJW102" s="23"/>
      <c r="BJX102" s="23"/>
      <c r="BJY102" s="23"/>
      <c r="BJZ102" s="23"/>
      <c r="BKA102" s="23"/>
      <c r="BKB102" s="23"/>
      <c r="BKC102" s="23"/>
      <c r="BKD102" s="23"/>
      <c r="BKE102" s="23"/>
      <c r="BKF102" s="23"/>
      <c r="BKG102" s="23"/>
      <c r="BKH102" s="23"/>
      <c r="BKI102" s="23"/>
      <c r="BKJ102" s="23"/>
      <c r="BKK102" s="23"/>
      <c r="BKL102" s="23"/>
      <c r="BKM102" s="23"/>
      <c r="BKN102" s="23"/>
      <c r="BKO102" s="23"/>
      <c r="BKP102" s="23"/>
      <c r="BKQ102" s="23"/>
      <c r="BKR102" s="23"/>
      <c r="BKS102" s="23"/>
      <c r="BKT102" s="23"/>
      <c r="BKU102" s="23"/>
      <c r="BKV102" s="23"/>
      <c r="BKW102" s="23"/>
      <c r="BKX102" s="23"/>
      <c r="BKY102" s="23"/>
      <c r="BKZ102" s="23"/>
      <c r="BLA102" s="23"/>
      <c r="BLB102" s="23"/>
      <c r="BLC102" s="23"/>
      <c r="BLD102" s="23"/>
      <c r="BLE102" s="23"/>
      <c r="BLF102" s="23"/>
      <c r="BLG102" s="23"/>
      <c r="BLH102" s="23"/>
      <c r="BLI102" s="23"/>
      <c r="BLJ102" s="23"/>
      <c r="BLK102" s="23"/>
      <c r="BLL102" s="23"/>
      <c r="BLM102" s="23"/>
      <c r="BLN102" s="23"/>
      <c r="BLO102" s="23"/>
      <c r="BLP102" s="23"/>
      <c r="BLQ102" s="23"/>
      <c r="BLR102" s="23"/>
      <c r="BLS102" s="23"/>
      <c r="BLT102" s="23"/>
      <c r="BLU102" s="23"/>
      <c r="BLV102" s="23"/>
      <c r="BLW102" s="23"/>
      <c r="BLX102" s="23"/>
      <c r="BLY102" s="23"/>
      <c r="BLZ102" s="23"/>
      <c r="BMA102" s="23"/>
      <c r="BMB102" s="23"/>
      <c r="BMC102" s="23"/>
      <c r="BMD102" s="23"/>
      <c r="BME102" s="23"/>
      <c r="BMF102" s="23"/>
      <c r="BMG102" s="23"/>
      <c r="BMH102" s="23"/>
      <c r="BMI102" s="23"/>
      <c r="BMJ102" s="23"/>
      <c r="BMK102" s="23"/>
      <c r="BML102" s="23"/>
      <c r="BMM102" s="23"/>
      <c r="BMN102" s="23"/>
      <c r="BMO102" s="23"/>
      <c r="BMP102" s="23"/>
      <c r="BMQ102" s="23"/>
      <c r="BMR102" s="23"/>
      <c r="BMS102" s="23"/>
      <c r="BMT102" s="23"/>
      <c r="BMU102" s="23"/>
      <c r="BMV102" s="23"/>
      <c r="BMW102" s="23"/>
      <c r="BMX102" s="23"/>
      <c r="BMY102" s="23"/>
      <c r="BMZ102" s="23"/>
      <c r="BNA102" s="23"/>
      <c r="BNB102" s="23"/>
      <c r="BNC102" s="23"/>
      <c r="BND102" s="23"/>
      <c r="BNE102" s="23"/>
      <c r="BNF102" s="23"/>
      <c r="BNG102" s="23"/>
      <c r="BNH102" s="23"/>
      <c r="BNI102" s="23"/>
      <c r="BNJ102" s="23"/>
      <c r="BNK102" s="23"/>
      <c r="BNL102" s="23"/>
      <c r="BNM102" s="23"/>
      <c r="BNN102" s="23"/>
      <c r="BNO102" s="23"/>
      <c r="BNP102" s="23"/>
      <c r="BNQ102" s="23"/>
      <c r="BNR102" s="23"/>
      <c r="BNS102" s="23"/>
      <c r="BNT102" s="23"/>
      <c r="BNU102" s="23"/>
      <c r="BNV102" s="23"/>
      <c r="BNW102" s="23"/>
      <c r="BNX102" s="23"/>
      <c r="BNY102" s="23"/>
      <c r="BNZ102" s="23"/>
      <c r="BOA102" s="23"/>
      <c r="BOB102" s="23"/>
      <c r="BOC102" s="23"/>
      <c r="BOD102" s="23"/>
      <c r="BOE102" s="23"/>
      <c r="BOF102" s="23"/>
      <c r="BOG102" s="23"/>
      <c r="BOH102" s="23"/>
      <c r="BOI102" s="23"/>
      <c r="BOJ102" s="23"/>
      <c r="BOK102" s="23"/>
      <c r="BOL102" s="23"/>
      <c r="BOM102" s="23"/>
      <c r="BON102" s="23"/>
      <c r="BOO102" s="23"/>
      <c r="BOP102" s="23"/>
      <c r="BOQ102" s="23"/>
      <c r="BOR102" s="23"/>
      <c r="BOS102" s="23"/>
      <c r="BOT102" s="23"/>
      <c r="BOU102" s="23"/>
      <c r="BOV102" s="23"/>
      <c r="BOW102" s="23"/>
      <c r="BOX102" s="23"/>
      <c r="BOY102" s="23"/>
      <c r="BOZ102" s="23"/>
      <c r="BPA102" s="23"/>
      <c r="BPB102" s="23"/>
      <c r="BPC102" s="23"/>
      <c r="BPD102" s="23"/>
      <c r="BPE102" s="23"/>
      <c r="BPF102" s="23"/>
      <c r="BPG102" s="23"/>
      <c r="BPH102" s="23"/>
      <c r="BPI102" s="23"/>
      <c r="BPJ102" s="23"/>
      <c r="BPK102" s="23"/>
      <c r="BPL102" s="23"/>
      <c r="BPM102" s="23"/>
      <c r="BPN102" s="23"/>
      <c r="BPO102" s="23"/>
      <c r="BPP102" s="23"/>
      <c r="BPQ102" s="23"/>
      <c r="BPR102" s="23"/>
      <c r="BPS102" s="23"/>
      <c r="BPT102" s="23"/>
      <c r="BPU102" s="23"/>
      <c r="BPV102" s="23"/>
      <c r="BPW102" s="23"/>
      <c r="BPX102" s="23"/>
      <c r="BPY102" s="23"/>
      <c r="BPZ102" s="23"/>
      <c r="BQA102" s="23"/>
      <c r="BQB102" s="23"/>
      <c r="BQC102" s="23"/>
      <c r="BQD102" s="23"/>
      <c r="BQE102" s="23"/>
      <c r="BQF102" s="23"/>
      <c r="BQG102" s="23"/>
      <c r="BQH102" s="23"/>
      <c r="BQI102" s="23"/>
      <c r="BQJ102" s="23"/>
      <c r="BQK102" s="23"/>
      <c r="BQL102" s="23"/>
      <c r="BQM102" s="23"/>
      <c r="BQN102" s="23"/>
      <c r="BQO102" s="23"/>
      <c r="BQP102" s="23"/>
      <c r="BQQ102" s="23"/>
      <c r="BQR102" s="23"/>
      <c r="BQS102" s="23"/>
      <c r="BQT102" s="23"/>
      <c r="BQU102" s="23"/>
      <c r="BQV102" s="23"/>
      <c r="BQW102" s="23"/>
      <c r="BQX102" s="23"/>
      <c r="BQY102" s="23"/>
      <c r="BQZ102" s="23"/>
      <c r="BRA102" s="23"/>
      <c r="BRB102" s="23"/>
      <c r="BRC102" s="23"/>
      <c r="BRD102" s="23"/>
      <c r="BRE102" s="23"/>
      <c r="BRF102" s="23"/>
      <c r="BRG102" s="23"/>
      <c r="BRH102" s="23"/>
      <c r="BRI102" s="23"/>
      <c r="BRJ102" s="23"/>
      <c r="BRK102" s="23"/>
      <c r="BRL102" s="23"/>
      <c r="BRM102" s="23"/>
      <c r="BRN102" s="23"/>
      <c r="BRO102" s="23"/>
      <c r="BRP102" s="23"/>
      <c r="BRQ102" s="23"/>
      <c r="BRR102" s="23"/>
      <c r="BRS102" s="23"/>
      <c r="BRT102" s="23"/>
      <c r="BRU102" s="23"/>
      <c r="BRV102" s="23"/>
      <c r="BRW102" s="23"/>
      <c r="BRX102" s="23"/>
      <c r="BRY102" s="23"/>
      <c r="BRZ102" s="23"/>
      <c r="BSA102" s="23"/>
      <c r="BSB102" s="23"/>
      <c r="BSC102" s="23"/>
      <c r="BSD102" s="23"/>
      <c r="BSE102" s="23"/>
      <c r="BSF102" s="23"/>
      <c r="BSG102" s="23"/>
      <c r="BSH102" s="23"/>
      <c r="BSI102" s="23"/>
      <c r="BSJ102" s="23"/>
      <c r="BSK102" s="23"/>
      <c r="BSL102" s="23"/>
      <c r="BSM102" s="23"/>
      <c r="BSN102" s="23"/>
      <c r="BSO102" s="23"/>
      <c r="BSP102" s="23"/>
      <c r="BSQ102" s="23"/>
      <c r="BSR102" s="23"/>
      <c r="BSS102" s="23"/>
      <c r="BST102" s="23"/>
      <c r="BSU102" s="23"/>
      <c r="BSV102" s="23"/>
      <c r="BSW102" s="23"/>
      <c r="BSX102" s="23"/>
      <c r="BSY102" s="23"/>
      <c r="BSZ102" s="23"/>
      <c r="BTA102" s="23"/>
      <c r="BTB102" s="23"/>
      <c r="BTC102" s="23"/>
      <c r="BTD102" s="23"/>
      <c r="BTE102" s="23"/>
      <c r="BTF102" s="23"/>
      <c r="BTG102" s="23"/>
      <c r="BTH102" s="23"/>
      <c r="BTI102" s="23"/>
      <c r="BTJ102" s="23"/>
      <c r="BTK102" s="23"/>
      <c r="BTL102" s="23"/>
      <c r="BTM102" s="23"/>
      <c r="BTN102" s="23"/>
      <c r="BTO102" s="23"/>
      <c r="BTP102" s="23"/>
      <c r="BTQ102" s="23"/>
      <c r="BTR102" s="23"/>
      <c r="BTS102" s="23"/>
      <c r="BTT102" s="23"/>
      <c r="BTU102" s="23"/>
      <c r="BTV102" s="23"/>
      <c r="BTW102" s="23"/>
      <c r="BTX102" s="23"/>
      <c r="BTY102" s="23"/>
    </row>
    <row r="103" spans="1:1897" s="19" customFormat="1" ht="12.75" x14ac:dyDescent="0.2">
      <c r="A103" s="23"/>
      <c r="B103" s="29" t="s">
        <v>544</v>
      </c>
      <c r="C103" s="2" t="s">
        <v>30</v>
      </c>
      <c r="D103" s="29" t="s">
        <v>106</v>
      </c>
      <c r="E103" s="29" t="s">
        <v>18</v>
      </c>
      <c r="F103" s="29" t="s">
        <v>19</v>
      </c>
      <c r="G103" s="40">
        <v>14000</v>
      </c>
      <c r="H103" s="35">
        <v>0</v>
      </c>
      <c r="I103" s="40">
        <v>25</v>
      </c>
      <c r="J103" s="40">
        <v>401.8</v>
      </c>
      <c r="K103" s="40">
        <v>425.6</v>
      </c>
      <c r="L103" s="40">
        <v>992.6</v>
      </c>
      <c r="M103" s="40">
        <v>994</v>
      </c>
      <c r="N103" s="40">
        <v>161</v>
      </c>
      <c r="O103" s="40">
        <v>2000</v>
      </c>
      <c r="P103" s="40">
        <f>H103+I103+J103+K103+O103</f>
        <v>2852.4</v>
      </c>
      <c r="Q103" s="40">
        <f t="shared" si="17"/>
        <v>11147.6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  <c r="HQ103" s="23"/>
      <c r="HR103" s="23"/>
      <c r="HS103" s="23"/>
      <c r="HT103" s="23"/>
      <c r="HU103" s="23"/>
      <c r="HV103" s="23"/>
      <c r="HW103" s="23"/>
      <c r="HX103" s="23"/>
      <c r="HY103" s="23"/>
      <c r="HZ103" s="23"/>
      <c r="IA103" s="23"/>
      <c r="IB103" s="23"/>
      <c r="IC103" s="23"/>
      <c r="ID103" s="23"/>
      <c r="IE103" s="23"/>
      <c r="IF103" s="23"/>
      <c r="IG103" s="23"/>
      <c r="IH103" s="23"/>
      <c r="II103" s="23"/>
      <c r="IJ103" s="23"/>
      <c r="IK103" s="23"/>
      <c r="IL103" s="23"/>
      <c r="IM103" s="23"/>
      <c r="IN103" s="23"/>
      <c r="IO103" s="23"/>
      <c r="IP103" s="23"/>
      <c r="IQ103" s="23"/>
      <c r="IR103" s="23"/>
      <c r="IS103" s="23"/>
      <c r="IT103" s="23"/>
      <c r="IU103" s="23"/>
      <c r="IV103" s="23"/>
      <c r="IW103" s="23"/>
      <c r="IX103" s="23"/>
      <c r="IY103" s="23"/>
      <c r="IZ103" s="23"/>
      <c r="JA103" s="23"/>
      <c r="JB103" s="23"/>
      <c r="JC103" s="23"/>
      <c r="JD103" s="23"/>
      <c r="JE103" s="23"/>
      <c r="JF103" s="23"/>
      <c r="JG103" s="23"/>
      <c r="JH103" s="23"/>
      <c r="JI103" s="23"/>
      <c r="JJ103" s="23"/>
      <c r="JK103" s="23"/>
      <c r="JL103" s="23"/>
      <c r="JM103" s="23"/>
      <c r="JN103" s="23"/>
      <c r="JO103" s="23"/>
      <c r="JP103" s="23"/>
      <c r="JQ103" s="23"/>
      <c r="JR103" s="23"/>
      <c r="JS103" s="23"/>
      <c r="JT103" s="23"/>
      <c r="JU103" s="23"/>
      <c r="JV103" s="23"/>
      <c r="JW103" s="23"/>
      <c r="JX103" s="23"/>
      <c r="JY103" s="23"/>
      <c r="JZ103" s="23"/>
      <c r="KA103" s="23"/>
      <c r="KB103" s="23"/>
      <c r="KC103" s="23"/>
      <c r="KD103" s="23"/>
      <c r="KE103" s="23"/>
      <c r="KF103" s="23"/>
      <c r="KG103" s="23"/>
      <c r="KH103" s="23"/>
      <c r="KI103" s="23"/>
      <c r="KJ103" s="23"/>
      <c r="KK103" s="23"/>
      <c r="KL103" s="23"/>
      <c r="KM103" s="23"/>
      <c r="KN103" s="23"/>
      <c r="KO103" s="23"/>
      <c r="KP103" s="23"/>
      <c r="KQ103" s="23"/>
      <c r="KR103" s="23"/>
      <c r="KS103" s="23"/>
      <c r="KT103" s="23"/>
      <c r="KU103" s="23"/>
      <c r="KV103" s="23"/>
      <c r="KW103" s="23"/>
      <c r="KX103" s="23"/>
      <c r="KY103" s="23"/>
      <c r="KZ103" s="23"/>
      <c r="LA103" s="23"/>
      <c r="LB103" s="23"/>
      <c r="LC103" s="23"/>
      <c r="LD103" s="23"/>
      <c r="LE103" s="23"/>
      <c r="LF103" s="23"/>
      <c r="LG103" s="23"/>
      <c r="LH103" s="23"/>
      <c r="LI103" s="23"/>
      <c r="LJ103" s="23"/>
      <c r="LK103" s="23"/>
      <c r="LL103" s="23"/>
      <c r="LM103" s="23"/>
      <c r="LN103" s="23"/>
      <c r="LO103" s="23"/>
      <c r="LP103" s="23"/>
      <c r="LQ103" s="23"/>
      <c r="LR103" s="23"/>
      <c r="LS103" s="23"/>
      <c r="LT103" s="23"/>
      <c r="LU103" s="23"/>
      <c r="LV103" s="23"/>
      <c r="LW103" s="23"/>
      <c r="LX103" s="23"/>
      <c r="LY103" s="23"/>
      <c r="LZ103" s="23"/>
      <c r="MA103" s="23"/>
      <c r="MB103" s="23"/>
      <c r="MC103" s="23"/>
      <c r="MD103" s="23"/>
      <c r="ME103" s="23"/>
      <c r="MF103" s="23"/>
      <c r="MG103" s="23"/>
      <c r="MH103" s="23"/>
      <c r="MI103" s="23"/>
      <c r="MJ103" s="23"/>
      <c r="MK103" s="23"/>
      <c r="ML103" s="23"/>
      <c r="MM103" s="23"/>
      <c r="MN103" s="23"/>
      <c r="MO103" s="23"/>
      <c r="MP103" s="23"/>
      <c r="MQ103" s="23"/>
      <c r="MR103" s="23"/>
      <c r="MS103" s="23"/>
      <c r="MT103" s="23"/>
      <c r="MU103" s="23"/>
      <c r="MV103" s="23"/>
      <c r="MW103" s="23"/>
      <c r="MX103" s="23"/>
      <c r="MY103" s="23"/>
      <c r="MZ103" s="23"/>
      <c r="NA103" s="23"/>
      <c r="NB103" s="23"/>
      <c r="NC103" s="23"/>
      <c r="ND103" s="23"/>
      <c r="NE103" s="23"/>
      <c r="NF103" s="23"/>
      <c r="NG103" s="23"/>
      <c r="NH103" s="23"/>
      <c r="NI103" s="23"/>
      <c r="NJ103" s="23"/>
      <c r="NK103" s="23"/>
      <c r="NL103" s="23"/>
      <c r="NM103" s="23"/>
      <c r="NN103" s="23"/>
      <c r="NO103" s="23"/>
      <c r="NP103" s="23"/>
      <c r="NQ103" s="23"/>
      <c r="NR103" s="23"/>
      <c r="NS103" s="23"/>
      <c r="NT103" s="23"/>
      <c r="NU103" s="23"/>
      <c r="NV103" s="23"/>
      <c r="NW103" s="23"/>
      <c r="NX103" s="23"/>
      <c r="NY103" s="23"/>
      <c r="NZ103" s="23"/>
      <c r="OA103" s="23"/>
      <c r="OB103" s="23"/>
      <c r="OC103" s="23"/>
      <c r="OD103" s="23"/>
      <c r="OE103" s="23"/>
      <c r="OF103" s="23"/>
      <c r="OG103" s="23"/>
      <c r="OH103" s="23"/>
      <c r="OI103" s="23"/>
      <c r="OJ103" s="23"/>
      <c r="OK103" s="23"/>
      <c r="OL103" s="23"/>
      <c r="OM103" s="23"/>
      <c r="ON103" s="23"/>
      <c r="OO103" s="23"/>
      <c r="OP103" s="23"/>
      <c r="OQ103" s="23"/>
      <c r="OR103" s="23"/>
      <c r="OS103" s="23"/>
      <c r="OT103" s="23"/>
      <c r="OU103" s="23"/>
      <c r="OV103" s="23"/>
      <c r="OW103" s="23"/>
      <c r="OX103" s="23"/>
      <c r="OY103" s="23"/>
      <c r="OZ103" s="23"/>
      <c r="PA103" s="23"/>
      <c r="PB103" s="23"/>
      <c r="PC103" s="23"/>
      <c r="PD103" s="23"/>
      <c r="PE103" s="23"/>
      <c r="PF103" s="23"/>
      <c r="PG103" s="23"/>
      <c r="PH103" s="23"/>
      <c r="PI103" s="23"/>
      <c r="PJ103" s="23"/>
      <c r="PK103" s="23"/>
      <c r="PL103" s="23"/>
      <c r="PM103" s="23"/>
      <c r="PN103" s="23"/>
      <c r="PO103" s="23"/>
      <c r="PP103" s="23"/>
      <c r="PQ103" s="23"/>
      <c r="PR103" s="23"/>
      <c r="PS103" s="23"/>
      <c r="PT103" s="23"/>
      <c r="PU103" s="23"/>
      <c r="PV103" s="23"/>
      <c r="PW103" s="23"/>
      <c r="PX103" s="23"/>
      <c r="PY103" s="23"/>
      <c r="PZ103" s="23"/>
      <c r="QA103" s="23"/>
      <c r="QB103" s="23"/>
      <c r="QC103" s="23"/>
      <c r="QD103" s="23"/>
      <c r="QE103" s="23"/>
      <c r="QF103" s="23"/>
      <c r="QG103" s="23"/>
      <c r="QH103" s="23"/>
      <c r="QI103" s="23"/>
      <c r="QJ103" s="23"/>
      <c r="QK103" s="23"/>
      <c r="QL103" s="23"/>
      <c r="QM103" s="23"/>
      <c r="QN103" s="23"/>
      <c r="QO103" s="23"/>
      <c r="QP103" s="23"/>
      <c r="QQ103" s="23"/>
      <c r="QR103" s="23"/>
      <c r="QS103" s="23"/>
      <c r="QT103" s="23"/>
      <c r="QU103" s="23"/>
      <c r="QV103" s="23"/>
      <c r="QW103" s="23"/>
      <c r="QX103" s="23"/>
      <c r="QY103" s="23"/>
      <c r="QZ103" s="23"/>
      <c r="RA103" s="23"/>
      <c r="RB103" s="23"/>
      <c r="RC103" s="23"/>
      <c r="RD103" s="23"/>
      <c r="RE103" s="23"/>
      <c r="RF103" s="23"/>
      <c r="RG103" s="23"/>
      <c r="RH103" s="23"/>
      <c r="RI103" s="23"/>
      <c r="RJ103" s="23"/>
      <c r="RK103" s="23"/>
      <c r="RL103" s="23"/>
      <c r="RM103" s="23"/>
      <c r="RN103" s="23"/>
      <c r="RO103" s="23"/>
      <c r="RP103" s="23"/>
      <c r="RQ103" s="23"/>
      <c r="RR103" s="23"/>
      <c r="RS103" s="23"/>
      <c r="RT103" s="23"/>
      <c r="RU103" s="23"/>
      <c r="RV103" s="23"/>
      <c r="RW103" s="23"/>
      <c r="RX103" s="23"/>
      <c r="RY103" s="23"/>
      <c r="RZ103" s="23"/>
      <c r="SA103" s="23"/>
      <c r="SB103" s="23"/>
      <c r="SC103" s="23"/>
      <c r="SD103" s="23"/>
      <c r="SE103" s="23"/>
      <c r="SF103" s="23"/>
      <c r="SG103" s="23"/>
      <c r="SH103" s="23"/>
      <c r="SI103" s="23"/>
      <c r="SJ103" s="23"/>
      <c r="SK103" s="23"/>
      <c r="SL103" s="23"/>
      <c r="SM103" s="23"/>
      <c r="SN103" s="23"/>
      <c r="SO103" s="23"/>
      <c r="SP103" s="23"/>
      <c r="SQ103" s="23"/>
      <c r="SR103" s="23"/>
      <c r="SS103" s="23"/>
      <c r="ST103" s="23"/>
      <c r="SU103" s="23"/>
      <c r="SV103" s="23"/>
      <c r="SW103" s="23"/>
      <c r="SX103" s="23"/>
      <c r="SY103" s="23"/>
      <c r="SZ103" s="23"/>
      <c r="TA103" s="23"/>
      <c r="TB103" s="23"/>
      <c r="TC103" s="23"/>
      <c r="TD103" s="23"/>
      <c r="TE103" s="23"/>
      <c r="TF103" s="23"/>
      <c r="TG103" s="23"/>
      <c r="TH103" s="23"/>
      <c r="TI103" s="23"/>
      <c r="TJ103" s="23"/>
      <c r="TK103" s="23"/>
      <c r="TL103" s="23"/>
      <c r="TM103" s="23"/>
      <c r="TN103" s="23"/>
      <c r="TO103" s="23"/>
      <c r="TP103" s="23"/>
      <c r="TQ103" s="23"/>
      <c r="TR103" s="23"/>
      <c r="TS103" s="23"/>
      <c r="TT103" s="23"/>
      <c r="TU103" s="23"/>
      <c r="TV103" s="23"/>
      <c r="TW103" s="23"/>
      <c r="TX103" s="23"/>
      <c r="TY103" s="23"/>
      <c r="TZ103" s="23"/>
      <c r="UA103" s="23"/>
      <c r="UB103" s="23"/>
      <c r="UC103" s="23"/>
      <c r="UD103" s="23"/>
      <c r="UE103" s="23"/>
      <c r="UF103" s="23"/>
      <c r="UG103" s="23"/>
      <c r="UH103" s="23"/>
      <c r="UI103" s="23"/>
      <c r="UJ103" s="23"/>
      <c r="UK103" s="23"/>
      <c r="UL103" s="23"/>
      <c r="UM103" s="23"/>
      <c r="UN103" s="23"/>
      <c r="UO103" s="23"/>
      <c r="UP103" s="23"/>
      <c r="UQ103" s="23"/>
      <c r="UR103" s="23"/>
      <c r="US103" s="23"/>
      <c r="UT103" s="23"/>
      <c r="UU103" s="23"/>
      <c r="UV103" s="23"/>
      <c r="UW103" s="23"/>
      <c r="UX103" s="23"/>
      <c r="UY103" s="23"/>
      <c r="UZ103" s="23"/>
      <c r="VA103" s="23"/>
      <c r="VB103" s="23"/>
      <c r="VC103" s="23"/>
      <c r="VD103" s="23"/>
      <c r="VE103" s="23"/>
      <c r="VF103" s="23"/>
      <c r="VG103" s="23"/>
      <c r="VH103" s="23"/>
      <c r="VI103" s="23"/>
      <c r="VJ103" s="23"/>
      <c r="VK103" s="23"/>
      <c r="VL103" s="23"/>
      <c r="VM103" s="23"/>
      <c r="VN103" s="23"/>
      <c r="VO103" s="23"/>
      <c r="VP103" s="23"/>
      <c r="VQ103" s="23"/>
      <c r="VR103" s="23"/>
      <c r="VS103" s="23"/>
      <c r="VT103" s="23"/>
      <c r="VU103" s="23"/>
      <c r="VV103" s="23"/>
      <c r="VW103" s="23"/>
      <c r="VX103" s="23"/>
      <c r="VY103" s="23"/>
      <c r="VZ103" s="23"/>
      <c r="WA103" s="23"/>
      <c r="WB103" s="23"/>
      <c r="WC103" s="23"/>
      <c r="WD103" s="23"/>
      <c r="WE103" s="23"/>
      <c r="WF103" s="23"/>
      <c r="WG103" s="23"/>
      <c r="WH103" s="23"/>
      <c r="WI103" s="23"/>
      <c r="WJ103" s="23"/>
      <c r="WK103" s="23"/>
      <c r="WL103" s="23"/>
      <c r="WM103" s="23"/>
      <c r="WN103" s="23"/>
      <c r="WO103" s="23"/>
      <c r="WP103" s="23"/>
      <c r="WQ103" s="23"/>
      <c r="WR103" s="23"/>
      <c r="WS103" s="23"/>
      <c r="WT103" s="23"/>
      <c r="WU103" s="23"/>
      <c r="WV103" s="23"/>
      <c r="WW103" s="23"/>
      <c r="WX103" s="23"/>
      <c r="WY103" s="23"/>
      <c r="WZ103" s="23"/>
      <c r="XA103" s="23"/>
      <c r="XB103" s="23"/>
      <c r="XC103" s="23"/>
      <c r="XD103" s="23"/>
      <c r="XE103" s="23"/>
      <c r="XF103" s="23"/>
      <c r="XG103" s="23"/>
      <c r="XH103" s="23"/>
      <c r="XI103" s="23"/>
      <c r="XJ103" s="23"/>
      <c r="XK103" s="23"/>
      <c r="XL103" s="23"/>
      <c r="XM103" s="23"/>
      <c r="XN103" s="23"/>
      <c r="XO103" s="23"/>
      <c r="XP103" s="23"/>
      <c r="XQ103" s="23"/>
      <c r="XR103" s="23"/>
      <c r="XS103" s="23"/>
      <c r="XT103" s="23"/>
      <c r="XU103" s="23"/>
      <c r="XV103" s="23"/>
      <c r="XW103" s="23"/>
      <c r="XX103" s="23"/>
      <c r="XY103" s="23"/>
      <c r="XZ103" s="23"/>
      <c r="YA103" s="23"/>
      <c r="YB103" s="23"/>
      <c r="YC103" s="23"/>
      <c r="YD103" s="23"/>
      <c r="YE103" s="23"/>
      <c r="YF103" s="23"/>
      <c r="YG103" s="23"/>
      <c r="YH103" s="23"/>
      <c r="YI103" s="23"/>
      <c r="YJ103" s="23"/>
      <c r="YK103" s="23"/>
      <c r="YL103" s="23"/>
      <c r="YM103" s="23"/>
      <c r="YN103" s="23"/>
      <c r="YO103" s="23"/>
      <c r="YP103" s="23"/>
      <c r="YQ103" s="23"/>
      <c r="YR103" s="23"/>
      <c r="YS103" s="23"/>
      <c r="YT103" s="23"/>
      <c r="YU103" s="23"/>
      <c r="YV103" s="23"/>
      <c r="YW103" s="23"/>
      <c r="YX103" s="23"/>
      <c r="YY103" s="23"/>
      <c r="YZ103" s="23"/>
      <c r="ZA103" s="23"/>
      <c r="ZB103" s="23"/>
      <c r="ZC103" s="23"/>
      <c r="ZD103" s="23"/>
      <c r="ZE103" s="23"/>
      <c r="ZF103" s="23"/>
      <c r="ZG103" s="23"/>
      <c r="ZH103" s="23"/>
      <c r="ZI103" s="23"/>
      <c r="ZJ103" s="23"/>
      <c r="ZK103" s="23"/>
      <c r="ZL103" s="23"/>
      <c r="ZM103" s="23"/>
      <c r="ZN103" s="23"/>
      <c r="ZO103" s="23"/>
      <c r="ZP103" s="23"/>
      <c r="ZQ103" s="23"/>
      <c r="ZR103" s="23"/>
      <c r="ZS103" s="23"/>
      <c r="ZT103" s="23"/>
      <c r="ZU103" s="23"/>
      <c r="ZV103" s="23"/>
      <c r="ZW103" s="23"/>
      <c r="ZX103" s="23"/>
      <c r="ZY103" s="23"/>
      <c r="ZZ103" s="23"/>
      <c r="AAA103" s="23"/>
      <c r="AAB103" s="23"/>
      <c r="AAC103" s="23"/>
      <c r="AAD103" s="23"/>
      <c r="AAE103" s="23"/>
      <c r="AAF103" s="23"/>
      <c r="AAG103" s="23"/>
      <c r="AAH103" s="23"/>
      <c r="AAI103" s="23"/>
      <c r="AAJ103" s="23"/>
      <c r="AAK103" s="23"/>
      <c r="AAL103" s="23"/>
      <c r="AAM103" s="23"/>
      <c r="AAN103" s="23"/>
      <c r="AAO103" s="23"/>
      <c r="AAP103" s="23"/>
      <c r="AAQ103" s="23"/>
      <c r="AAR103" s="23"/>
      <c r="AAS103" s="23"/>
      <c r="AAT103" s="23"/>
      <c r="AAU103" s="23"/>
      <c r="AAV103" s="23"/>
      <c r="AAW103" s="23"/>
      <c r="AAX103" s="23"/>
      <c r="AAY103" s="23"/>
      <c r="AAZ103" s="23"/>
      <c r="ABA103" s="23"/>
      <c r="ABB103" s="23"/>
      <c r="ABC103" s="23"/>
      <c r="ABD103" s="23"/>
      <c r="ABE103" s="23"/>
      <c r="ABF103" s="23"/>
      <c r="ABG103" s="23"/>
      <c r="ABH103" s="23"/>
      <c r="ABI103" s="23"/>
      <c r="ABJ103" s="23"/>
      <c r="ABK103" s="23"/>
      <c r="ABL103" s="23"/>
      <c r="ABM103" s="23"/>
      <c r="ABN103" s="23"/>
      <c r="ABO103" s="23"/>
      <c r="ABP103" s="23"/>
      <c r="ABQ103" s="23"/>
      <c r="ABR103" s="23"/>
      <c r="ABS103" s="23"/>
      <c r="ABT103" s="23"/>
      <c r="ABU103" s="23"/>
      <c r="ABV103" s="23"/>
      <c r="ABW103" s="23"/>
      <c r="ABX103" s="23"/>
      <c r="ABY103" s="23"/>
      <c r="ABZ103" s="23"/>
      <c r="ACA103" s="23"/>
      <c r="ACB103" s="23"/>
      <c r="ACC103" s="23"/>
      <c r="ACD103" s="23"/>
      <c r="ACE103" s="23"/>
      <c r="ACF103" s="23"/>
      <c r="ACG103" s="23"/>
      <c r="ACH103" s="23"/>
      <c r="ACI103" s="23"/>
      <c r="ACJ103" s="23"/>
      <c r="ACK103" s="23"/>
      <c r="ACL103" s="23"/>
      <c r="ACM103" s="23"/>
      <c r="ACN103" s="23"/>
      <c r="ACO103" s="23"/>
      <c r="ACP103" s="23"/>
      <c r="ACQ103" s="23"/>
      <c r="ACR103" s="23"/>
      <c r="ACS103" s="23"/>
      <c r="ACT103" s="23"/>
      <c r="ACU103" s="23"/>
      <c r="ACV103" s="23"/>
      <c r="ACW103" s="23"/>
      <c r="ACX103" s="23"/>
      <c r="ACY103" s="23"/>
      <c r="ACZ103" s="23"/>
      <c r="ADA103" s="23"/>
      <c r="ADB103" s="23"/>
      <c r="ADC103" s="23"/>
      <c r="ADD103" s="23"/>
      <c r="ADE103" s="23"/>
      <c r="ADF103" s="23"/>
      <c r="ADG103" s="23"/>
      <c r="ADH103" s="23"/>
      <c r="ADI103" s="23"/>
      <c r="ADJ103" s="23"/>
      <c r="ADK103" s="23"/>
      <c r="ADL103" s="23"/>
      <c r="ADM103" s="23"/>
      <c r="ADN103" s="23"/>
      <c r="ADO103" s="23"/>
      <c r="ADP103" s="23"/>
      <c r="ADQ103" s="23"/>
      <c r="ADR103" s="23"/>
      <c r="ADS103" s="23"/>
      <c r="ADT103" s="23"/>
      <c r="ADU103" s="23"/>
      <c r="ADV103" s="23"/>
      <c r="ADW103" s="23"/>
      <c r="ADX103" s="23"/>
      <c r="ADY103" s="23"/>
      <c r="ADZ103" s="23"/>
      <c r="AEA103" s="23"/>
      <c r="AEB103" s="23"/>
      <c r="AEC103" s="23"/>
      <c r="AED103" s="23"/>
      <c r="AEE103" s="23"/>
      <c r="AEF103" s="23"/>
      <c r="AEG103" s="23"/>
      <c r="AEH103" s="23"/>
      <c r="AEI103" s="23"/>
      <c r="AEJ103" s="23"/>
      <c r="AEK103" s="23"/>
      <c r="AEL103" s="23"/>
      <c r="AEM103" s="23"/>
      <c r="AEN103" s="23"/>
      <c r="AEO103" s="23"/>
      <c r="AEP103" s="23"/>
      <c r="AEQ103" s="23"/>
      <c r="AER103" s="23"/>
      <c r="AES103" s="23"/>
      <c r="AET103" s="23"/>
      <c r="AEU103" s="23"/>
      <c r="AEV103" s="23"/>
      <c r="AEW103" s="23"/>
      <c r="AEX103" s="23"/>
      <c r="AEY103" s="23"/>
      <c r="AEZ103" s="23"/>
      <c r="AFA103" s="23"/>
      <c r="AFB103" s="23"/>
      <c r="AFC103" s="23"/>
      <c r="AFD103" s="23"/>
      <c r="AFE103" s="23"/>
      <c r="AFF103" s="23"/>
      <c r="AFG103" s="23"/>
      <c r="AFH103" s="23"/>
      <c r="AFI103" s="23"/>
      <c r="AFJ103" s="23"/>
      <c r="AFK103" s="23"/>
      <c r="AFL103" s="23"/>
      <c r="AFM103" s="23"/>
      <c r="AFN103" s="23"/>
      <c r="AFO103" s="23"/>
      <c r="AFP103" s="23"/>
      <c r="AFQ103" s="23"/>
      <c r="AFR103" s="23"/>
      <c r="AFS103" s="23"/>
      <c r="AFT103" s="23"/>
      <c r="AFU103" s="23"/>
      <c r="AFV103" s="23"/>
      <c r="AFW103" s="23"/>
      <c r="AFX103" s="23"/>
      <c r="AFY103" s="23"/>
      <c r="AFZ103" s="23"/>
      <c r="AGA103" s="23"/>
      <c r="AGB103" s="23"/>
      <c r="AGC103" s="23"/>
      <c r="AGD103" s="23"/>
      <c r="AGE103" s="23"/>
      <c r="AGF103" s="23"/>
      <c r="AGG103" s="23"/>
      <c r="AGH103" s="23"/>
      <c r="AGI103" s="23"/>
      <c r="AGJ103" s="23"/>
      <c r="AGK103" s="23"/>
      <c r="AGL103" s="23"/>
      <c r="AGM103" s="23"/>
      <c r="AGN103" s="23"/>
      <c r="AGO103" s="23"/>
      <c r="AGP103" s="23"/>
      <c r="AGQ103" s="23"/>
      <c r="AGR103" s="23"/>
      <c r="AGS103" s="23"/>
      <c r="AGT103" s="23"/>
      <c r="AGU103" s="23"/>
      <c r="AGV103" s="23"/>
      <c r="AGW103" s="23"/>
      <c r="AGX103" s="23"/>
      <c r="AGY103" s="23"/>
      <c r="AGZ103" s="23"/>
      <c r="AHA103" s="23"/>
      <c r="AHB103" s="23"/>
      <c r="AHC103" s="23"/>
      <c r="AHD103" s="23"/>
      <c r="AHE103" s="23"/>
      <c r="AHF103" s="23"/>
      <c r="AHG103" s="23"/>
      <c r="AHH103" s="23"/>
      <c r="AHI103" s="23"/>
      <c r="AHJ103" s="23"/>
      <c r="AHK103" s="23"/>
      <c r="AHL103" s="23"/>
      <c r="AHM103" s="23"/>
      <c r="AHN103" s="23"/>
      <c r="AHO103" s="23"/>
      <c r="AHP103" s="23"/>
      <c r="AHQ103" s="23"/>
      <c r="AHR103" s="23"/>
      <c r="AHS103" s="23"/>
      <c r="AHT103" s="23"/>
      <c r="AHU103" s="23"/>
      <c r="AHV103" s="23"/>
      <c r="AHW103" s="23"/>
      <c r="AHX103" s="23"/>
      <c r="AHY103" s="23"/>
      <c r="AHZ103" s="23"/>
      <c r="AIA103" s="23"/>
      <c r="AIB103" s="23"/>
      <c r="AIC103" s="23"/>
      <c r="AID103" s="23"/>
      <c r="AIE103" s="23"/>
      <c r="AIF103" s="23"/>
      <c r="AIG103" s="23"/>
      <c r="AIH103" s="23"/>
      <c r="AII103" s="23"/>
      <c r="AIJ103" s="23"/>
      <c r="AIK103" s="23"/>
      <c r="AIL103" s="23"/>
      <c r="AIM103" s="23"/>
      <c r="AIN103" s="23"/>
      <c r="AIO103" s="23"/>
      <c r="AIP103" s="23"/>
      <c r="AIQ103" s="23"/>
      <c r="AIR103" s="23"/>
      <c r="AIS103" s="23"/>
      <c r="AIT103" s="23"/>
      <c r="AIU103" s="23"/>
      <c r="AIV103" s="23"/>
      <c r="AIW103" s="23"/>
      <c r="AIX103" s="23"/>
      <c r="AIY103" s="23"/>
      <c r="AIZ103" s="23"/>
      <c r="AJA103" s="23"/>
      <c r="AJB103" s="23"/>
      <c r="AJC103" s="23"/>
      <c r="AJD103" s="23"/>
      <c r="AJE103" s="23"/>
      <c r="AJF103" s="23"/>
      <c r="AJG103" s="23"/>
      <c r="AJH103" s="23"/>
      <c r="AJI103" s="23"/>
      <c r="AJJ103" s="23"/>
      <c r="AJK103" s="23"/>
      <c r="AJL103" s="23"/>
      <c r="AJM103" s="23"/>
      <c r="AJN103" s="23"/>
      <c r="AJO103" s="23"/>
      <c r="AJP103" s="23"/>
      <c r="AJQ103" s="23"/>
      <c r="AJR103" s="23"/>
      <c r="AJS103" s="23"/>
      <c r="AJT103" s="23"/>
      <c r="AJU103" s="23"/>
      <c r="AJV103" s="23"/>
      <c r="AJW103" s="23"/>
      <c r="AJX103" s="23"/>
      <c r="AJY103" s="23"/>
      <c r="AJZ103" s="23"/>
      <c r="AKA103" s="23"/>
      <c r="AKB103" s="23"/>
      <c r="AKC103" s="23"/>
      <c r="AKD103" s="23"/>
      <c r="AKE103" s="23"/>
      <c r="AKF103" s="23"/>
      <c r="AKG103" s="23"/>
      <c r="AKH103" s="23"/>
      <c r="AKI103" s="23"/>
      <c r="AKJ103" s="23"/>
      <c r="AKK103" s="23"/>
      <c r="AKL103" s="23"/>
      <c r="AKM103" s="23"/>
      <c r="AKN103" s="23"/>
      <c r="AKO103" s="23"/>
      <c r="AKP103" s="23"/>
      <c r="AKQ103" s="23"/>
      <c r="AKR103" s="23"/>
      <c r="AKS103" s="23"/>
      <c r="AKT103" s="23"/>
      <c r="AKU103" s="23"/>
      <c r="AKV103" s="23"/>
      <c r="AKW103" s="23"/>
      <c r="AKX103" s="23"/>
      <c r="AKY103" s="23"/>
      <c r="AKZ103" s="23"/>
      <c r="ALA103" s="23"/>
      <c r="ALB103" s="23"/>
      <c r="ALC103" s="23"/>
      <c r="ALD103" s="23"/>
      <c r="ALE103" s="23"/>
      <c r="ALF103" s="23"/>
      <c r="ALG103" s="23"/>
      <c r="ALH103" s="23"/>
      <c r="ALI103" s="23"/>
      <c r="ALJ103" s="23"/>
      <c r="ALK103" s="23"/>
      <c r="ALL103" s="23"/>
      <c r="ALM103" s="23"/>
      <c r="ALN103" s="23"/>
      <c r="ALO103" s="23"/>
      <c r="ALP103" s="23"/>
      <c r="ALQ103" s="23"/>
      <c r="ALR103" s="23"/>
      <c r="ALS103" s="23"/>
      <c r="ALT103" s="23"/>
      <c r="ALU103" s="23"/>
      <c r="ALV103" s="23"/>
      <c r="ALW103" s="23"/>
      <c r="ALX103" s="23"/>
      <c r="ALY103" s="23"/>
      <c r="ALZ103" s="23"/>
      <c r="AMA103" s="23"/>
      <c r="AMB103" s="23"/>
      <c r="AMC103" s="23"/>
      <c r="AMD103" s="23"/>
      <c r="AME103" s="23"/>
      <c r="AMF103" s="23"/>
      <c r="AMG103" s="23"/>
      <c r="AMH103" s="23"/>
      <c r="AMI103" s="23"/>
      <c r="AMJ103" s="23"/>
      <c r="AMK103" s="23"/>
      <c r="AML103" s="23"/>
      <c r="AMM103" s="23"/>
      <c r="AMN103" s="23"/>
      <c r="AMO103" s="23"/>
      <c r="AMP103" s="23"/>
      <c r="AMQ103" s="23"/>
      <c r="AMR103" s="23"/>
      <c r="AMS103" s="23"/>
      <c r="AMT103" s="23"/>
      <c r="AMU103" s="23"/>
      <c r="AMV103" s="23"/>
      <c r="AMW103" s="23"/>
      <c r="AMX103" s="23"/>
      <c r="AMY103" s="23"/>
      <c r="AMZ103" s="23"/>
      <c r="ANA103" s="23"/>
      <c r="ANB103" s="23"/>
      <c r="ANC103" s="23"/>
      <c r="AND103" s="23"/>
      <c r="ANE103" s="23"/>
      <c r="ANF103" s="23"/>
      <c r="ANG103" s="23"/>
      <c r="ANH103" s="23"/>
      <c r="ANI103" s="23"/>
      <c r="ANJ103" s="23"/>
      <c r="ANK103" s="23"/>
      <c r="ANL103" s="23"/>
      <c r="ANM103" s="23"/>
      <c r="ANN103" s="23"/>
      <c r="ANO103" s="23"/>
      <c r="ANP103" s="23"/>
      <c r="ANQ103" s="23"/>
      <c r="ANR103" s="23"/>
      <c r="ANS103" s="23"/>
      <c r="ANT103" s="23"/>
      <c r="ANU103" s="23"/>
      <c r="ANV103" s="23"/>
      <c r="ANW103" s="23"/>
      <c r="ANX103" s="23"/>
      <c r="ANY103" s="23"/>
      <c r="ANZ103" s="23"/>
      <c r="AOA103" s="23"/>
      <c r="AOB103" s="23"/>
      <c r="AOC103" s="23"/>
      <c r="AOD103" s="23"/>
      <c r="AOE103" s="23"/>
      <c r="AOF103" s="23"/>
      <c r="AOG103" s="23"/>
      <c r="AOH103" s="23"/>
      <c r="AOI103" s="23"/>
      <c r="AOJ103" s="23"/>
      <c r="AOK103" s="23"/>
      <c r="AOL103" s="23"/>
      <c r="AOM103" s="23"/>
      <c r="AON103" s="23"/>
      <c r="AOO103" s="23"/>
      <c r="AOP103" s="23"/>
      <c r="AOQ103" s="23"/>
      <c r="AOR103" s="23"/>
      <c r="AOS103" s="23"/>
      <c r="AOT103" s="23"/>
      <c r="AOU103" s="23"/>
      <c r="AOV103" s="23"/>
      <c r="AOW103" s="23"/>
      <c r="AOX103" s="23"/>
      <c r="AOY103" s="23"/>
      <c r="AOZ103" s="23"/>
      <c r="APA103" s="23"/>
      <c r="APB103" s="23"/>
      <c r="APC103" s="23"/>
      <c r="APD103" s="23"/>
      <c r="APE103" s="23"/>
      <c r="APF103" s="23"/>
      <c r="APG103" s="23"/>
      <c r="APH103" s="23"/>
      <c r="API103" s="23"/>
      <c r="APJ103" s="23"/>
      <c r="APK103" s="23"/>
      <c r="APL103" s="23"/>
      <c r="APM103" s="23"/>
      <c r="APN103" s="23"/>
      <c r="APO103" s="23"/>
      <c r="APP103" s="23"/>
      <c r="APQ103" s="23"/>
      <c r="APR103" s="23"/>
      <c r="APS103" s="23"/>
      <c r="APT103" s="23"/>
      <c r="APU103" s="23"/>
      <c r="APV103" s="23"/>
      <c r="APW103" s="23"/>
      <c r="APX103" s="23"/>
      <c r="APY103" s="23"/>
      <c r="APZ103" s="23"/>
      <c r="AQA103" s="23"/>
      <c r="AQB103" s="23"/>
      <c r="AQC103" s="23"/>
      <c r="AQD103" s="23"/>
      <c r="AQE103" s="23"/>
      <c r="AQF103" s="23"/>
      <c r="AQG103" s="23"/>
      <c r="AQH103" s="23"/>
      <c r="AQI103" s="23"/>
      <c r="AQJ103" s="23"/>
      <c r="AQK103" s="23"/>
      <c r="AQL103" s="23"/>
      <c r="AQM103" s="23"/>
      <c r="AQN103" s="23"/>
      <c r="AQO103" s="23"/>
      <c r="AQP103" s="23"/>
      <c r="AQQ103" s="23"/>
      <c r="AQR103" s="23"/>
      <c r="AQS103" s="23"/>
      <c r="AQT103" s="23"/>
      <c r="AQU103" s="23"/>
      <c r="AQV103" s="23"/>
      <c r="AQW103" s="23"/>
      <c r="AQX103" s="23"/>
      <c r="AQY103" s="23"/>
      <c r="AQZ103" s="23"/>
      <c r="ARA103" s="23"/>
      <c r="ARB103" s="23"/>
      <c r="ARC103" s="23"/>
      <c r="ARD103" s="23"/>
      <c r="ARE103" s="23"/>
      <c r="ARF103" s="23"/>
      <c r="ARG103" s="23"/>
      <c r="ARH103" s="23"/>
      <c r="ARI103" s="23"/>
      <c r="ARJ103" s="23"/>
      <c r="ARK103" s="23"/>
      <c r="ARL103" s="23"/>
      <c r="ARM103" s="23"/>
      <c r="ARN103" s="23"/>
      <c r="ARO103" s="23"/>
      <c r="ARP103" s="23"/>
      <c r="ARQ103" s="23"/>
      <c r="ARR103" s="23"/>
      <c r="ARS103" s="23"/>
      <c r="ART103" s="23"/>
      <c r="ARU103" s="23"/>
      <c r="ARV103" s="23"/>
      <c r="ARW103" s="23"/>
      <c r="ARX103" s="23"/>
      <c r="ARY103" s="23"/>
      <c r="ARZ103" s="23"/>
      <c r="ASA103" s="23"/>
      <c r="ASB103" s="23"/>
      <c r="ASC103" s="23"/>
      <c r="ASD103" s="23"/>
      <c r="ASE103" s="23"/>
      <c r="ASF103" s="23"/>
      <c r="ASG103" s="23"/>
      <c r="ASH103" s="23"/>
      <c r="ASI103" s="23"/>
      <c r="ASJ103" s="23"/>
      <c r="ASK103" s="23"/>
      <c r="ASL103" s="23"/>
      <c r="ASM103" s="23"/>
      <c r="ASN103" s="23"/>
      <c r="ASO103" s="23"/>
      <c r="ASP103" s="23"/>
      <c r="ASQ103" s="23"/>
      <c r="ASR103" s="23"/>
      <c r="ASS103" s="23"/>
      <c r="AST103" s="23"/>
      <c r="ASU103" s="23"/>
      <c r="ASV103" s="23"/>
      <c r="ASW103" s="23"/>
      <c r="ASX103" s="23"/>
      <c r="ASY103" s="23"/>
      <c r="ASZ103" s="23"/>
      <c r="ATA103" s="23"/>
      <c r="ATB103" s="23"/>
      <c r="ATC103" s="23"/>
      <c r="ATD103" s="23"/>
      <c r="ATE103" s="23"/>
      <c r="ATF103" s="23"/>
      <c r="ATG103" s="23"/>
      <c r="ATH103" s="23"/>
      <c r="ATI103" s="23"/>
      <c r="ATJ103" s="23"/>
      <c r="ATK103" s="23"/>
      <c r="ATL103" s="23"/>
      <c r="ATM103" s="23"/>
      <c r="ATN103" s="23"/>
      <c r="ATO103" s="23"/>
      <c r="ATP103" s="23"/>
      <c r="ATQ103" s="23"/>
      <c r="ATR103" s="23"/>
      <c r="ATS103" s="23"/>
      <c r="ATT103" s="23"/>
      <c r="ATU103" s="23"/>
      <c r="ATV103" s="23"/>
      <c r="ATW103" s="23"/>
      <c r="ATX103" s="23"/>
      <c r="ATY103" s="23"/>
      <c r="ATZ103" s="23"/>
      <c r="AUA103" s="23"/>
      <c r="AUB103" s="23"/>
      <c r="AUC103" s="23"/>
      <c r="AUD103" s="23"/>
      <c r="AUE103" s="23"/>
      <c r="AUF103" s="23"/>
      <c r="AUG103" s="23"/>
      <c r="AUH103" s="23"/>
      <c r="AUI103" s="23"/>
      <c r="AUJ103" s="23"/>
      <c r="AUK103" s="23"/>
      <c r="AUL103" s="23"/>
      <c r="AUM103" s="23"/>
      <c r="AUN103" s="23"/>
      <c r="AUO103" s="23"/>
      <c r="AUP103" s="23"/>
      <c r="AUQ103" s="23"/>
      <c r="AUR103" s="23"/>
      <c r="AUS103" s="23"/>
      <c r="AUT103" s="23"/>
      <c r="AUU103" s="23"/>
      <c r="AUV103" s="23"/>
      <c r="AUW103" s="23"/>
      <c r="AUX103" s="23"/>
      <c r="AUY103" s="23"/>
      <c r="AUZ103" s="23"/>
      <c r="AVA103" s="23"/>
      <c r="AVB103" s="23"/>
      <c r="AVC103" s="23"/>
      <c r="AVD103" s="23"/>
      <c r="AVE103" s="23"/>
      <c r="AVF103" s="23"/>
      <c r="AVG103" s="23"/>
      <c r="AVH103" s="23"/>
      <c r="AVI103" s="23"/>
      <c r="AVJ103" s="23"/>
      <c r="AVK103" s="23"/>
      <c r="AVL103" s="23"/>
      <c r="AVM103" s="23"/>
      <c r="AVN103" s="23"/>
      <c r="AVO103" s="23"/>
      <c r="AVP103" s="23"/>
      <c r="AVQ103" s="23"/>
      <c r="AVR103" s="23"/>
      <c r="AVS103" s="23"/>
      <c r="AVT103" s="23"/>
      <c r="AVU103" s="23"/>
      <c r="AVV103" s="23"/>
      <c r="AVW103" s="23"/>
      <c r="AVX103" s="23"/>
      <c r="AVY103" s="23"/>
      <c r="AVZ103" s="23"/>
      <c r="AWA103" s="23"/>
      <c r="AWB103" s="23"/>
      <c r="AWC103" s="23"/>
      <c r="AWD103" s="23"/>
      <c r="AWE103" s="23"/>
      <c r="AWF103" s="23"/>
      <c r="AWG103" s="23"/>
      <c r="AWH103" s="23"/>
      <c r="AWI103" s="23"/>
      <c r="AWJ103" s="23"/>
      <c r="AWK103" s="23"/>
      <c r="AWL103" s="23"/>
      <c r="AWM103" s="23"/>
      <c r="AWN103" s="23"/>
      <c r="AWO103" s="23"/>
      <c r="AWP103" s="23"/>
      <c r="AWQ103" s="23"/>
      <c r="AWR103" s="23"/>
      <c r="AWS103" s="23"/>
      <c r="AWT103" s="23"/>
      <c r="AWU103" s="23"/>
      <c r="AWV103" s="23"/>
      <c r="AWW103" s="23"/>
      <c r="AWX103" s="23"/>
      <c r="AWY103" s="23"/>
      <c r="AWZ103" s="23"/>
      <c r="AXA103" s="23"/>
      <c r="AXB103" s="23"/>
      <c r="AXC103" s="23"/>
      <c r="AXD103" s="23"/>
      <c r="AXE103" s="23"/>
      <c r="AXF103" s="23"/>
      <c r="AXG103" s="23"/>
      <c r="AXH103" s="23"/>
      <c r="AXI103" s="23"/>
      <c r="AXJ103" s="23"/>
      <c r="AXK103" s="23"/>
      <c r="AXL103" s="23"/>
      <c r="AXM103" s="23"/>
      <c r="AXN103" s="23"/>
      <c r="AXO103" s="23"/>
      <c r="AXP103" s="23"/>
      <c r="AXQ103" s="23"/>
      <c r="AXR103" s="23"/>
      <c r="AXS103" s="23"/>
      <c r="AXT103" s="23"/>
      <c r="AXU103" s="23"/>
      <c r="AXV103" s="23"/>
      <c r="AXW103" s="23"/>
      <c r="AXX103" s="23"/>
      <c r="AXY103" s="23"/>
      <c r="AXZ103" s="23"/>
      <c r="AYA103" s="23"/>
      <c r="AYB103" s="23"/>
      <c r="AYC103" s="23"/>
      <c r="AYD103" s="23"/>
      <c r="AYE103" s="23"/>
      <c r="AYF103" s="23"/>
      <c r="AYG103" s="23"/>
      <c r="AYH103" s="23"/>
      <c r="AYI103" s="23"/>
      <c r="AYJ103" s="23"/>
      <c r="AYK103" s="23"/>
      <c r="AYL103" s="23"/>
      <c r="AYM103" s="23"/>
      <c r="AYN103" s="23"/>
      <c r="AYO103" s="23"/>
      <c r="AYP103" s="23"/>
      <c r="AYQ103" s="23"/>
      <c r="AYR103" s="23"/>
      <c r="AYS103" s="23"/>
      <c r="AYT103" s="23"/>
      <c r="AYU103" s="23"/>
      <c r="AYV103" s="23"/>
      <c r="AYW103" s="23"/>
      <c r="AYX103" s="23"/>
      <c r="AYY103" s="23"/>
      <c r="AYZ103" s="23"/>
      <c r="AZA103" s="23"/>
      <c r="AZB103" s="23"/>
      <c r="AZC103" s="23"/>
      <c r="AZD103" s="23"/>
      <c r="AZE103" s="23"/>
      <c r="AZF103" s="23"/>
      <c r="AZG103" s="23"/>
      <c r="AZH103" s="23"/>
      <c r="AZI103" s="23"/>
      <c r="AZJ103" s="23"/>
      <c r="AZK103" s="23"/>
      <c r="AZL103" s="23"/>
      <c r="AZM103" s="23"/>
      <c r="AZN103" s="23"/>
      <c r="AZO103" s="23"/>
      <c r="AZP103" s="23"/>
      <c r="AZQ103" s="23"/>
      <c r="AZR103" s="23"/>
      <c r="AZS103" s="23"/>
      <c r="AZT103" s="23"/>
      <c r="AZU103" s="23"/>
      <c r="AZV103" s="23"/>
      <c r="AZW103" s="23"/>
      <c r="AZX103" s="23"/>
      <c r="AZY103" s="23"/>
      <c r="AZZ103" s="23"/>
      <c r="BAA103" s="23"/>
      <c r="BAB103" s="23"/>
      <c r="BAC103" s="23"/>
      <c r="BAD103" s="23"/>
      <c r="BAE103" s="23"/>
      <c r="BAF103" s="23"/>
      <c r="BAG103" s="23"/>
      <c r="BAH103" s="23"/>
      <c r="BAI103" s="23"/>
      <c r="BAJ103" s="23"/>
      <c r="BAK103" s="23"/>
      <c r="BAL103" s="23"/>
      <c r="BAM103" s="23"/>
      <c r="BAN103" s="23"/>
      <c r="BAO103" s="23"/>
      <c r="BAP103" s="23"/>
      <c r="BAQ103" s="23"/>
      <c r="BAR103" s="23"/>
      <c r="BAS103" s="23"/>
      <c r="BAT103" s="23"/>
      <c r="BAU103" s="23"/>
      <c r="BAV103" s="23"/>
      <c r="BAW103" s="23"/>
      <c r="BAX103" s="23"/>
      <c r="BAY103" s="23"/>
      <c r="BAZ103" s="23"/>
      <c r="BBA103" s="23"/>
      <c r="BBB103" s="23"/>
      <c r="BBC103" s="23"/>
      <c r="BBD103" s="23"/>
      <c r="BBE103" s="23"/>
      <c r="BBF103" s="23"/>
      <c r="BBG103" s="23"/>
      <c r="BBH103" s="23"/>
      <c r="BBI103" s="23"/>
      <c r="BBJ103" s="23"/>
      <c r="BBK103" s="23"/>
      <c r="BBL103" s="23"/>
      <c r="BBM103" s="23"/>
      <c r="BBN103" s="23"/>
      <c r="BBO103" s="23"/>
      <c r="BBP103" s="23"/>
      <c r="BBQ103" s="23"/>
      <c r="BBR103" s="23"/>
      <c r="BBS103" s="23"/>
      <c r="BBT103" s="23"/>
      <c r="BBU103" s="23"/>
      <c r="BBV103" s="23"/>
      <c r="BBW103" s="23"/>
      <c r="BBX103" s="23"/>
      <c r="BBY103" s="23"/>
      <c r="BBZ103" s="23"/>
      <c r="BCA103" s="23"/>
      <c r="BCB103" s="23"/>
      <c r="BCC103" s="23"/>
      <c r="BCD103" s="23"/>
      <c r="BCE103" s="23"/>
      <c r="BCF103" s="23"/>
      <c r="BCG103" s="23"/>
      <c r="BCH103" s="23"/>
      <c r="BCI103" s="23"/>
      <c r="BCJ103" s="23"/>
      <c r="BCK103" s="23"/>
      <c r="BCL103" s="23"/>
      <c r="BCM103" s="23"/>
      <c r="BCN103" s="23"/>
      <c r="BCO103" s="23"/>
      <c r="BCP103" s="23"/>
      <c r="BCQ103" s="23"/>
      <c r="BCR103" s="23"/>
      <c r="BCS103" s="23"/>
      <c r="BCT103" s="23"/>
      <c r="BCU103" s="23"/>
      <c r="BCV103" s="23"/>
      <c r="BCW103" s="23"/>
      <c r="BCX103" s="23"/>
      <c r="BCY103" s="23"/>
      <c r="BCZ103" s="23"/>
      <c r="BDA103" s="23"/>
      <c r="BDB103" s="23"/>
      <c r="BDC103" s="23"/>
      <c r="BDD103" s="23"/>
      <c r="BDE103" s="23"/>
      <c r="BDF103" s="23"/>
      <c r="BDG103" s="23"/>
      <c r="BDH103" s="23"/>
      <c r="BDI103" s="23"/>
      <c r="BDJ103" s="23"/>
      <c r="BDK103" s="23"/>
      <c r="BDL103" s="23"/>
      <c r="BDM103" s="23"/>
      <c r="BDN103" s="23"/>
      <c r="BDO103" s="23"/>
      <c r="BDP103" s="23"/>
      <c r="BDQ103" s="23"/>
      <c r="BDR103" s="23"/>
      <c r="BDS103" s="23"/>
      <c r="BDT103" s="23"/>
      <c r="BDU103" s="23"/>
      <c r="BDV103" s="23"/>
      <c r="BDW103" s="23"/>
      <c r="BDX103" s="23"/>
      <c r="BDY103" s="23"/>
      <c r="BDZ103" s="23"/>
      <c r="BEA103" s="23"/>
      <c r="BEB103" s="23"/>
      <c r="BEC103" s="23"/>
      <c r="BED103" s="23"/>
      <c r="BEE103" s="23"/>
      <c r="BEF103" s="23"/>
      <c r="BEG103" s="23"/>
      <c r="BEH103" s="23"/>
      <c r="BEI103" s="23"/>
      <c r="BEJ103" s="23"/>
      <c r="BEK103" s="23"/>
      <c r="BEL103" s="23"/>
      <c r="BEM103" s="23"/>
      <c r="BEN103" s="23"/>
      <c r="BEO103" s="23"/>
      <c r="BEP103" s="23"/>
      <c r="BEQ103" s="23"/>
      <c r="BER103" s="23"/>
      <c r="BES103" s="23"/>
      <c r="BET103" s="23"/>
      <c r="BEU103" s="23"/>
      <c r="BEV103" s="23"/>
      <c r="BEW103" s="23"/>
      <c r="BEX103" s="23"/>
      <c r="BEY103" s="23"/>
      <c r="BEZ103" s="23"/>
      <c r="BFA103" s="23"/>
      <c r="BFB103" s="23"/>
      <c r="BFC103" s="23"/>
      <c r="BFD103" s="23"/>
      <c r="BFE103" s="23"/>
      <c r="BFF103" s="23"/>
      <c r="BFG103" s="23"/>
      <c r="BFH103" s="23"/>
      <c r="BFI103" s="23"/>
      <c r="BFJ103" s="23"/>
      <c r="BFK103" s="23"/>
      <c r="BFL103" s="23"/>
      <c r="BFM103" s="23"/>
      <c r="BFN103" s="23"/>
      <c r="BFO103" s="23"/>
      <c r="BFP103" s="23"/>
      <c r="BFQ103" s="23"/>
      <c r="BFR103" s="23"/>
      <c r="BFS103" s="23"/>
      <c r="BFT103" s="23"/>
      <c r="BFU103" s="23"/>
      <c r="BFV103" s="23"/>
      <c r="BFW103" s="23"/>
      <c r="BFX103" s="23"/>
      <c r="BFY103" s="23"/>
      <c r="BFZ103" s="23"/>
      <c r="BGA103" s="23"/>
      <c r="BGB103" s="23"/>
      <c r="BGC103" s="23"/>
      <c r="BGD103" s="23"/>
      <c r="BGE103" s="23"/>
      <c r="BGF103" s="23"/>
      <c r="BGG103" s="23"/>
      <c r="BGH103" s="23"/>
      <c r="BGI103" s="23"/>
      <c r="BGJ103" s="23"/>
      <c r="BGK103" s="23"/>
      <c r="BGL103" s="23"/>
      <c r="BGM103" s="23"/>
      <c r="BGN103" s="23"/>
      <c r="BGO103" s="23"/>
      <c r="BGP103" s="23"/>
      <c r="BGQ103" s="23"/>
      <c r="BGR103" s="23"/>
      <c r="BGS103" s="23"/>
      <c r="BGT103" s="23"/>
      <c r="BGU103" s="23"/>
      <c r="BGV103" s="23"/>
      <c r="BGW103" s="23"/>
      <c r="BGX103" s="23"/>
      <c r="BGY103" s="23"/>
      <c r="BGZ103" s="23"/>
      <c r="BHA103" s="23"/>
      <c r="BHB103" s="23"/>
      <c r="BHC103" s="23"/>
      <c r="BHD103" s="23"/>
      <c r="BHE103" s="23"/>
      <c r="BHF103" s="23"/>
      <c r="BHG103" s="23"/>
      <c r="BHH103" s="23"/>
      <c r="BHI103" s="23"/>
      <c r="BHJ103" s="23"/>
      <c r="BHK103" s="23"/>
      <c r="BHL103" s="23"/>
      <c r="BHM103" s="23"/>
      <c r="BHN103" s="23"/>
      <c r="BHO103" s="23"/>
      <c r="BHP103" s="23"/>
      <c r="BHQ103" s="23"/>
      <c r="BHR103" s="23"/>
      <c r="BHS103" s="23"/>
      <c r="BHT103" s="23"/>
      <c r="BHU103" s="23"/>
      <c r="BHV103" s="23"/>
      <c r="BHW103" s="23"/>
      <c r="BHX103" s="23"/>
      <c r="BHY103" s="23"/>
      <c r="BHZ103" s="23"/>
      <c r="BIA103" s="23"/>
      <c r="BIB103" s="23"/>
      <c r="BIC103" s="23"/>
      <c r="BID103" s="23"/>
      <c r="BIE103" s="23"/>
      <c r="BIF103" s="23"/>
      <c r="BIG103" s="23"/>
      <c r="BIH103" s="23"/>
      <c r="BII103" s="23"/>
      <c r="BIJ103" s="23"/>
      <c r="BIK103" s="23"/>
      <c r="BIL103" s="23"/>
      <c r="BIM103" s="23"/>
      <c r="BIN103" s="23"/>
      <c r="BIO103" s="23"/>
      <c r="BIP103" s="23"/>
      <c r="BIQ103" s="23"/>
      <c r="BIR103" s="23"/>
      <c r="BIS103" s="23"/>
      <c r="BIT103" s="23"/>
      <c r="BIU103" s="23"/>
      <c r="BIV103" s="23"/>
      <c r="BIW103" s="23"/>
      <c r="BIX103" s="23"/>
      <c r="BIY103" s="23"/>
      <c r="BIZ103" s="23"/>
      <c r="BJA103" s="23"/>
      <c r="BJB103" s="23"/>
      <c r="BJC103" s="23"/>
      <c r="BJD103" s="23"/>
      <c r="BJE103" s="23"/>
      <c r="BJF103" s="23"/>
      <c r="BJG103" s="23"/>
      <c r="BJH103" s="23"/>
      <c r="BJI103" s="23"/>
      <c r="BJJ103" s="23"/>
      <c r="BJK103" s="23"/>
      <c r="BJL103" s="23"/>
      <c r="BJM103" s="23"/>
      <c r="BJN103" s="23"/>
      <c r="BJO103" s="23"/>
      <c r="BJP103" s="23"/>
      <c r="BJQ103" s="23"/>
      <c r="BJR103" s="23"/>
      <c r="BJS103" s="23"/>
      <c r="BJT103" s="23"/>
      <c r="BJU103" s="23"/>
      <c r="BJV103" s="23"/>
      <c r="BJW103" s="23"/>
      <c r="BJX103" s="23"/>
      <c r="BJY103" s="23"/>
      <c r="BJZ103" s="23"/>
      <c r="BKA103" s="23"/>
      <c r="BKB103" s="23"/>
      <c r="BKC103" s="23"/>
      <c r="BKD103" s="23"/>
      <c r="BKE103" s="23"/>
      <c r="BKF103" s="23"/>
      <c r="BKG103" s="23"/>
      <c r="BKH103" s="23"/>
      <c r="BKI103" s="23"/>
      <c r="BKJ103" s="23"/>
      <c r="BKK103" s="23"/>
      <c r="BKL103" s="23"/>
      <c r="BKM103" s="23"/>
      <c r="BKN103" s="23"/>
      <c r="BKO103" s="23"/>
      <c r="BKP103" s="23"/>
      <c r="BKQ103" s="23"/>
      <c r="BKR103" s="23"/>
      <c r="BKS103" s="23"/>
      <c r="BKT103" s="23"/>
      <c r="BKU103" s="23"/>
      <c r="BKV103" s="23"/>
      <c r="BKW103" s="23"/>
      <c r="BKX103" s="23"/>
      <c r="BKY103" s="23"/>
      <c r="BKZ103" s="23"/>
      <c r="BLA103" s="23"/>
      <c r="BLB103" s="23"/>
      <c r="BLC103" s="23"/>
      <c r="BLD103" s="23"/>
      <c r="BLE103" s="23"/>
      <c r="BLF103" s="23"/>
      <c r="BLG103" s="23"/>
      <c r="BLH103" s="23"/>
      <c r="BLI103" s="23"/>
      <c r="BLJ103" s="23"/>
      <c r="BLK103" s="23"/>
      <c r="BLL103" s="23"/>
      <c r="BLM103" s="23"/>
      <c r="BLN103" s="23"/>
      <c r="BLO103" s="23"/>
      <c r="BLP103" s="23"/>
      <c r="BLQ103" s="23"/>
      <c r="BLR103" s="23"/>
      <c r="BLS103" s="23"/>
      <c r="BLT103" s="23"/>
      <c r="BLU103" s="23"/>
      <c r="BLV103" s="23"/>
      <c r="BLW103" s="23"/>
      <c r="BLX103" s="23"/>
      <c r="BLY103" s="23"/>
      <c r="BLZ103" s="23"/>
      <c r="BMA103" s="23"/>
      <c r="BMB103" s="23"/>
      <c r="BMC103" s="23"/>
      <c r="BMD103" s="23"/>
      <c r="BME103" s="23"/>
      <c r="BMF103" s="23"/>
      <c r="BMG103" s="23"/>
      <c r="BMH103" s="23"/>
      <c r="BMI103" s="23"/>
      <c r="BMJ103" s="23"/>
      <c r="BMK103" s="23"/>
      <c r="BML103" s="23"/>
      <c r="BMM103" s="23"/>
      <c r="BMN103" s="23"/>
      <c r="BMO103" s="23"/>
      <c r="BMP103" s="23"/>
      <c r="BMQ103" s="23"/>
      <c r="BMR103" s="23"/>
      <c r="BMS103" s="23"/>
      <c r="BMT103" s="23"/>
      <c r="BMU103" s="23"/>
      <c r="BMV103" s="23"/>
      <c r="BMW103" s="23"/>
      <c r="BMX103" s="23"/>
      <c r="BMY103" s="23"/>
      <c r="BMZ103" s="23"/>
      <c r="BNA103" s="23"/>
      <c r="BNB103" s="23"/>
      <c r="BNC103" s="23"/>
      <c r="BND103" s="23"/>
      <c r="BNE103" s="23"/>
      <c r="BNF103" s="23"/>
      <c r="BNG103" s="23"/>
      <c r="BNH103" s="23"/>
      <c r="BNI103" s="23"/>
      <c r="BNJ103" s="23"/>
      <c r="BNK103" s="23"/>
      <c r="BNL103" s="23"/>
      <c r="BNM103" s="23"/>
      <c r="BNN103" s="23"/>
      <c r="BNO103" s="23"/>
      <c r="BNP103" s="23"/>
      <c r="BNQ103" s="23"/>
      <c r="BNR103" s="23"/>
      <c r="BNS103" s="23"/>
      <c r="BNT103" s="23"/>
      <c r="BNU103" s="23"/>
      <c r="BNV103" s="23"/>
      <c r="BNW103" s="23"/>
      <c r="BNX103" s="23"/>
      <c r="BNY103" s="23"/>
      <c r="BNZ103" s="23"/>
      <c r="BOA103" s="23"/>
      <c r="BOB103" s="23"/>
      <c r="BOC103" s="23"/>
      <c r="BOD103" s="23"/>
      <c r="BOE103" s="23"/>
      <c r="BOF103" s="23"/>
      <c r="BOG103" s="23"/>
      <c r="BOH103" s="23"/>
      <c r="BOI103" s="23"/>
      <c r="BOJ103" s="23"/>
      <c r="BOK103" s="23"/>
      <c r="BOL103" s="23"/>
      <c r="BOM103" s="23"/>
      <c r="BON103" s="23"/>
      <c r="BOO103" s="23"/>
      <c r="BOP103" s="23"/>
      <c r="BOQ103" s="23"/>
      <c r="BOR103" s="23"/>
      <c r="BOS103" s="23"/>
      <c r="BOT103" s="23"/>
      <c r="BOU103" s="23"/>
      <c r="BOV103" s="23"/>
      <c r="BOW103" s="23"/>
      <c r="BOX103" s="23"/>
      <c r="BOY103" s="23"/>
      <c r="BOZ103" s="23"/>
      <c r="BPA103" s="23"/>
      <c r="BPB103" s="23"/>
      <c r="BPC103" s="23"/>
      <c r="BPD103" s="23"/>
      <c r="BPE103" s="23"/>
      <c r="BPF103" s="23"/>
      <c r="BPG103" s="23"/>
      <c r="BPH103" s="23"/>
      <c r="BPI103" s="23"/>
      <c r="BPJ103" s="23"/>
      <c r="BPK103" s="23"/>
      <c r="BPL103" s="23"/>
      <c r="BPM103" s="23"/>
      <c r="BPN103" s="23"/>
      <c r="BPO103" s="23"/>
      <c r="BPP103" s="23"/>
      <c r="BPQ103" s="23"/>
      <c r="BPR103" s="23"/>
      <c r="BPS103" s="23"/>
      <c r="BPT103" s="23"/>
      <c r="BPU103" s="23"/>
      <c r="BPV103" s="23"/>
      <c r="BPW103" s="23"/>
      <c r="BPX103" s="23"/>
      <c r="BPY103" s="23"/>
      <c r="BPZ103" s="23"/>
      <c r="BQA103" s="23"/>
      <c r="BQB103" s="23"/>
      <c r="BQC103" s="23"/>
      <c r="BQD103" s="23"/>
      <c r="BQE103" s="23"/>
      <c r="BQF103" s="23"/>
      <c r="BQG103" s="23"/>
      <c r="BQH103" s="23"/>
      <c r="BQI103" s="23"/>
      <c r="BQJ103" s="23"/>
      <c r="BQK103" s="23"/>
      <c r="BQL103" s="23"/>
      <c r="BQM103" s="23"/>
      <c r="BQN103" s="23"/>
      <c r="BQO103" s="23"/>
      <c r="BQP103" s="23"/>
      <c r="BQQ103" s="23"/>
      <c r="BQR103" s="23"/>
      <c r="BQS103" s="23"/>
      <c r="BQT103" s="23"/>
      <c r="BQU103" s="23"/>
      <c r="BQV103" s="23"/>
      <c r="BQW103" s="23"/>
      <c r="BQX103" s="23"/>
      <c r="BQY103" s="23"/>
      <c r="BQZ103" s="23"/>
      <c r="BRA103" s="23"/>
      <c r="BRB103" s="23"/>
      <c r="BRC103" s="23"/>
      <c r="BRD103" s="23"/>
      <c r="BRE103" s="23"/>
      <c r="BRF103" s="23"/>
      <c r="BRG103" s="23"/>
      <c r="BRH103" s="23"/>
      <c r="BRI103" s="23"/>
      <c r="BRJ103" s="23"/>
      <c r="BRK103" s="23"/>
      <c r="BRL103" s="23"/>
      <c r="BRM103" s="23"/>
      <c r="BRN103" s="23"/>
      <c r="BRO103" s="23"/>
      <c r="BRP103" s="23"/>
      <c r="BRQ103" s="23"/>
      <c r="BRR103" s="23"/>
      <c r="BRS103" s="23"/>
      <c r="BRT103" s="23"/>
      <c r="BRU103" s="23"/>
      <c r="BRV103" s="23"/>
      <c r="BRW103" s="23"/>
      <c r="BRX103" s="23"/>
      <c r="BRY103" s="23"/>
      <c r="BRZ103" s="23"/>
      <c r="BSA103" s="23"/>
      <c r="BSB103" s="23"/>
      <c r="BSC103" s="23"/>
      <c r="BSD103" s="23"/>
      <c r="BSE103" s="23"/>
      <c r="BSF103" s="23"/>
      <c r="BSG103" s="23"/>
      <c r="BSH103" s="23"/>
      <c r="BSI103" s="23"/>
      <c r="BSJ103" s="23"/>
      <c r="BSK103" s="23"/>
      <c r="BSL103" s="23"/>
      <c r="BSM103" s="23"/>
      <c r="BSN103" s="23"/>
      <c r="BSO103" s="23"/>
      <c r="BSP103" s="23"/>
      <c r="BSQ103" s="23"/>
      <c r="BSR103" s="23"/>
      <c r="BSS103" s="23"/>
      <c r="BST103" s="23"/>
      <c r="BSU103" s="23"/>
      <c r="BSV103" s="23"/>
      <c r="BSW103" s="23"/>
      <c r="BSX103" s="23"/>
      <c r="BSY103" s="23"/>
      <c r="BSZ103" s="23"/>
      <c r="BTA103" s="23"/>
      <c r="BTB103" s="23"/>
      <c r="BTC103" s="23"/>
      <c r="BTD103" s="23"/>
      <c r="BTE103" s="23"/>
      <c r="BTF103" s="23"/>
      <c r="BTG103" s="23"/>
      <c r="BTH103" s="23"/>
      <c r="BTI103" s="23"/>
      <c r="BTJ103" s="23"/>
      <c r="BTK103" s="23"/>
      <c r="BTL103" s="23"/>
      <c r="BTM103" s="23"/>
      <c r="BTN103" s="23"/>
      <c r="BTO103" s="23"/>
      <c r="BTP103" s="23"/>
      <c r="BTQ103" s="23"/>
      <c r="BTR103" s="23"/>
      <c r="BTS103" s="23"/>
      <c r="BTT103" s="23"/>
      <c r="BTU103" s="23"/>
      <c r="BTV103" s="23"/>
      <c r="BTW103" s="23"/>
      <c r="BTX103" s="23"/>
      <c r="BTY103" s="23"/>
    </row>
    <row r="104" spans="1:1897" s="19" customFormat="1" ht="12.75" x14ac:dyDescent="0.2">
      <c r="A104" s="23"/>
      <c r="B104" s="29" t="s">
        <v>564</v>
      </c>
      <c r="C104" s="2" t="s">
        <v>30</v>
      </c>
      <c r="D104" s="29" t="s">
        <v>106</v>
      </c>
      <c r="E104" s="29" t="s">
        <v>18</v>
      </c>
      <c r="F104" s="29" t="s">
        <v>19</v>
      </c>
      <c r="G104" s="40">
        <v>14000</v>
      </c>
      <c r="H104" s="35">
        <v>0</v>
      </c>
      <c r="I104" s="40">
        <v>25</v>
      </c>
      <c r="J104" s="40">
        <v>401.8</v>
      </c>
      <c r="K104" s="40">
        <v>425.6</v>
      </c>
      <c r="L104" s="40">
        <v>992.6</v>
      </c>
      <c r="M104" s="40">
        <v>994</v>
      </c>
      <c r="N104" s="40">
        <v>161</v>
      </c>
      <c r="O104" s="40">
        <v>0</v>
      </c>
      <c r="P104" s="40">
        <f>H104+I104+J104+K104+O104</f>
        <v>852.40000000000009</v>
      </c>
      <c r="Q104" s="40">
        <f t="shared" ref="Q104" si="18">G104-P104</f>
        <v>13147.6</v>
      </c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  <c r="HQ104" s="23"/>
      <c r="HR104" s="23"/>
      <c r="HS104" s="23"/>
      <c r="HT104" s="23"/>
      <c r="HU104" s="23"/>
      <c r="HV104" s="23"/>
      <c r="HW104" s="23"/>
      <c r="HX104" s="23"/>
      <c r="HY104" s="23"/>
      <c r="HZ104" s="23"/>
      <c r="IA104" s="23"/>
      <c r="IB104" s="23"/>
      <c r="IC104" s="23"/>
      <c r="ID104" s="23"/>
      <c r="IE104" s="23"/>
      <c r="IF104" s="23"/>
      <c r="IG104" s="23"/>
      <c r="IH104" s="23"/>
      <c r="II104" s="23"/>
      <c r="IJ104" s="23"/>
      <c r="IK104" s="23"/>
      <c r="IL104" s="23"/>
      <c r="IM104" s="23"/>
      <c r="IN104" s="23"/>
      <c r="IO104" s="23"/>
      <c r="IP104" s="23"/>
      <c r="IQ104" s="23"/>
      <c r="IR104" s="23"/>
      <c r="IS104" s="23"/>
      <c r="IT104" s="23"/>
      <c r="IU104" s="23"/>
      <c r="IV104" s="23"/>
      <c r="IW104" s="23"/>
      <c r="IX104" s="23"/>
      <c r="IY104" s="23"/>
      <c r="IZ104" s="23"/>
      <c r="JA104" s="23"/>
      <c r="JB104" s="23"/>
      <c r="JC104" s="23"/>
      <c r="JD104" s="23"/>
      <c r="JE104" s="23"/>
      <c r="JF104" s="23"/>
      <c r="JG104" s="23"/>
      <c r="JH104" s="23"/>
      <c r="JI104" s="23"/>
      <c r="JJ104" s="23"/>
      <c r="JK104" s="23"/>
      <c r="JL104" s="23"/>
      <c r="JM104" s="23"/>
      <c r="JN104" s="23"/>
      <c r="JO104" s="23"/>
      <c r="JP104" s="23"/>
      <c r="JQ104" s="23"/>
      <c r="JR104" s="23"/>
      <c r="JS104" s="23"/>
      <c r="JT104" s="23"/>
      <c r="JU104" s="23"/>
      <c r="JV104" s="23"/>
      <c r="JW104" s="23"/>
      <c r="JX104" s="23"/>
      <c r="JY104" s="23"/>
      <c r="JZ104" s="23"/>
      <c r="KA104" s="23"/>
      <c r="KB104" s="23"/>
      <c r="KC104" s="23"/>
      <c r="KD104" s="23"/>
      <c r="KE104" s="23"/>
      <c r="KF104" s="23"/>
      <c r="KG104" s="23"/>
      <c r="KH104" s="23"/>
      <c r="KI104" s="23"/>
      <c r="KJ104" s="23"/>
      <c r="KK104" s="23"/>
      <c r="KL104" s="23"/>
      <c r="KM104" s="23"/>
      <c r="KN104" s="23"/>
      <c r="KO104" s="23"/>
      <c r="KP104" s="23"/>
      <c r="KQ104" s="23"/>
      <c r="KR104" s="23"/>
      <c r="KS104" s="23"/>
      <c r="KT104" s="23"/>
      <c r="KU104" s="23"/>
      <c r="KV104" s="23"/>
      <c r="KW104" s="23"/>
      <c r="KX104" s="23"/>
      <c r="KY104" s="23"/>
      <c r="KZ104" s="23"/>
      <c r="LA104" s="23"/>
      <c r="LB104" s="23"/>
      <c r="LC104" s="23"/>
      <c r="LD104" s="23"/>
      <c r="LE104" s="23"/>
      <c r="LF104" s="23"/>
      <c r="LG104" s="23"/>
      <c r="LH104" s="23"/>
      <c r="LI104" s="23"/>
      <c r="LJ104" s="23"/>
      <c r="LK104" s="23"/>
      <c r="LL104" s="23"/>
      <c r="LM104" s="23"/>
      <c r="LN104" s="23"/>
      <c r="LO104" s="23"/>
      <c r="LP104" s="23"/>
      <c r="LQ104" s="23"/>
      <c r="LR104" s="23"/>
      <c r="LS104" s="23"/>
      <c r="LT104" s="23"/>
      <c r="LU104" s="23"/>
      <c r="LV104" s="23"/>
      <c r="LW104" s="23"/>
      <c r="LX104" s="23"/>
      <c r="LY104" s="23"/>
      <c r="LZ104" s="23"/>
      <c r="MA104" s="23"/>
      <c r="MB104" s="23"/>
      <c r="MC104" s="23"/>
      <c r="MD104" s="23"/>
      <c r="ME104" s="23"/>
      <c r="MF104" s="23"/>
      <c r="MG104" s="23"/>
      <c r="MH104" s="23"/>
      <c r="MI104" s="23"/>
      <c r="MJ104" s="23"/>
      <c r="MK104" s="23"/>
      <c r="ML104" s="23"/>
      <c r="MM104" s="23"/>
      <c r="MN104" s="23"/>
      <c r="MO104" s="23"/>
      <c r="MP104" s="23"/>
      <c r="MQ104" s="23"/>
      <c r="MR104" s="23"/>
      <c r="MS104" s="23"/>
      <c r="MT104" s="23"/>
      <c r="MU104" s="23"/>
      <c r="MV104" s="23"/>
      <c r="MW104" s="23"/>
      <c r="MX104" s="23"/>
      <c r="MY104" s="23"/>
      <c r="MZ104" s="23"/>
      <c r="NA104" s="23"/>
      <c r="NB104" s="23"/>
      <c r="NC104" s="23"/>
      <c r="ND104" s="23"/>
      <c r="NE104" s="23"/>
      <c r="NF104" s="23"/>
      <c r="NG104" s="23"/>
      <c r="NH104" s="23"/>
      <c r="NI104" s="23"/>
      <c r="NJ104" s="23"/>
      <c r="NK104" s="23"/>
      <c r="NL104" s="23"/>
      <c r="NM104" s="23"/>
      <c r="NN104" s="23"/>
      <c r="NO104" s="23"/>
      <c r="NP104" s="23"/>
      <c r="NQ104" s="23"/>
      <c r="NR104" s="23"/>
      <c r="NS104" s="23"/>
      <c r="NT104" s="23"/>
      <c r="NU104" s="23"/>
      <c r="NV104" s="23"/>
      <c r="NW104" s="23"/>
      <c r="NX104" s="23"/>
      <c r="NY104" s="23"/>
      <c r="NZ104" s="23"/>
      <c r="OA104" s="23"/>
      <c r="OB104" s="23"/>
      <c r="OC104" s="23"/>
      <c r="OD104" s="23"/>
      <c r="OE104" s="23"/>
      <c r="OF104" s="23"/>
      <c r="OG104" s="23"/>
      <c r="OH104" s="23"/>
      <c r="OI104" s="23"/>
      <c r="OJ104" s="23"/>
      <c r="OK104" s="23"/>
      <c r="OL104" s="23"/>
      <c r="OM104" s="23"/>
      <c r="ON104" s="23"/>
      <c r="OO104" s="23"/>
      <c r="OP104" s="23"/>
      <c r="OQ104" s="23"/>
      <c r="OR104" s="23"/>
      <c r="OS104" s="23"/>
      <c r="OT104" s="23"/>
      <c r="OU104" s="23"/>
      <c r="OV104" s="23"/>
      <c r="OW104" s="23"/>
      <c r="OX104" s="23"/>
      <c r="OY104" s="23"/>
      <c r="OZ104" s="23"/>
      <c r="PA104" s="23"/>
      <c r="PB104" s="23"/>
      <c r="PC104" s="23"/>
      <c r="PD104" s="23"/>
      <c r="PE104" s="23"/>
      <c r="PF104" s="23"/>
      <c r="PG104" s="23"/>
      <c r="PH104" s="23"/>
      <c r="PI104" s="23"/>
      <c r="PJ104" s="23"/>
      <c r="PK104" s="23"/>
      <c r="PL104" s="23"/>
      <c r="PM104" s="23"/>
      <c r="PN104" s="23"/>
      <c r="PO104" s="23"/>
      <c r="PP104" s="23"/>
      <c r="PQ104" s="23"/>
      <c r="PR104" s="23"/>
      <c r="PS104" s="23"/>
      <c r="PT104" s="23"/>
      <c r="PU104" s="23"/>
      <c r="PV104" s="23"/>
      <c r="PW104" s="23"/>
      <c r="PX104" s="23"/>
      <c r="PY104" s="23"/>
      <c r="PZ104" s="23"/>
      <c r="QA104" s="23"/>
      <c r="QB104" s="23"/>
      <c r="QC104" s="23"/>
      <c r="QD104" s="23"/>
      <c r="QE104" s="23"/>
      <c r="QF104" s="23"/>
      <c r="QG104" s="23"/>
      <c r="QH104" s="23"/>
      <c r="QI104" s="23"/>
      <c r="QJ104" s="23"/>
      <c r="QK104" s="23"/>
      <c r="QL104" s="23"/>
      <c r="QM104" s="23"/>
      <c r="QN104" s="23"/>
      <c r="QO104" s="23"/>
      <c r="QP104" s="23"/>
      <c r="QQ104" s="23"/>
      <c r="QR104" s="23"/>
      <c r="QS104" s="23"/>
      <c r="QT104" s="23"/>
      <c r="QU104" s="23"/>
      <c r="QV104" s="23"/>
      <c r="QW104" s="23"/>
      <c r="QX104" s="23"/>
      <c r="QY104" s="23"/>
      <c r="QZ104" s="23"/>
      <c r="RA104" s="23"/>
      <c r="RB104" s="23"/>
      <c r="RC104" s="23"/>
      <c r="RD104" s="23"/>
      <c r="RE104" s="23"/>
      <c r="RF104" s="23"/>
      <c r="RG104" s="23"/>
      <c r="RH104" s="23"/>
      <c r="RI104" s="23"/>
      <c r="RJ104" s="23"/>
      <c r="RK104" s="23"/>
      <c r="RL104" s="23"/>
      <c r="RM104" s="23"/>
      <c r="RN104" s="23"/>
      <c r="RO104" s="23"/>
      <c r="RP104" s="23"/>
      <c r="RQ104" s="23"/>
      <c r="RR104" s="23"/>
      <c r="RS104" s="23"/>
      <c r="RT104" s="23"/>
      <c r="RU104" s="23"/>
      <c r="RV104" s="23"/>
      <c r="RW104" s="23"/>
      <c r="RX104" s="23"/>
      <c r="RY104" s="23"/>
      <c r="RZ104" s="23"/>
      <c r="SA104" s="23"/>
      <c r="SB104" s="23"/>
      <c r="SC104" s="23"/>
      <c r="SD104" s="23"/>
      <c r="SE104" s="23"/>
      <c r="SF104" s="23"/>
      <c r="SG104" s="23"/>
      <c r="SH104" s="23"/>
      <c r="SI104" s="23"/>
      <c r="SJ104" s="23"/>
      <c r="SK104" s="23"/>
      <c r="SL104" s="23"/>
      <c r="SM104" s="23"/>
      <c r="SN104" s="23"/>
      <c r="SO104" s="23"/>
      <c r="SP104" s="23"/>
      <c r="SQ104" s="23"/>
      <c r="SR104" s="23"/>
      <c r="SS104" s="23"/>
      <c r="ST104" s="23"/>
      <c r="SU104" s="23"/>
      <c r="SV104" s="23"/>
      <c r="SW104" s="23"/>
      <c r="SX104" s="23"/>
      <c r="SY104" s="23"/>
      <c r="SZ104" s="23"/>
      <c r="TA104" s="23"/>
      <c r="TB104" s="23"/>
      <c r="TC104" s="23"/>
      <c r="TD104" s="23"/>
      <c r="TE104" s="23"/>
      <c r="TF104" s="23"/>
      <c r="TG104" s="23"/>
      <c r="TH104" s="23"/>
      <c r="TI104" s="23"/>
      <c r="TJ104" s="23"/>
      <c r="TK104" s="23"/>
      <c r="TL104" s="23"/>
      <c r="TM104" s="23"/>
      <c r="TN104" s="23"/>
      <c r="TO104" s="23"/>
      <c r="TP104" s="23"/>
      <c r="TQ104" s="23"/>
      <c r="TR104" s="23"/>
      <c r="TS104" s="23"/>
      <c r="TT104" s="23"/>
      <c r="TU104" s="23"/>
      <c r="TV104" s="23"/>
      <c r="TW104" s="23"/>
      <c r="TX104" s="23"/>
      <c r="TY104" s="23"/>
      <c r="TZ104" s="23"/>
      <c r="UA104" s="23"/>
      <c r="UB104" s="23"/>
      <c r="UC104" s="23"/>
      <c r="UD104" s="23"/>
      <c r="UE104" s="23"/>
      <c r="UF104" s="23"/>
      <c r="UG104" s="23"/>
      <c r="UH104" s="23"/>
      <c r="UI104" s="23"/>
      <c r="UJ104" s="23"/>
      <c r="UK104" s="23"/>
      <c r="UL104" s="23"/>
      <c r="UM104" s="23"/>
      <c r="UN104" s="23"/>
      <c r="UO104" s="23"/>
      <c r="UP104" s="23"/>
      <c r="UQ104" s="23"/>
      <c r="UR104" s="23"/>
      <c r="US104" s="23"/>
      <c r="UT104" s="23"/>
      <c r="UU104" s="23"/>
      <c r="UV104" s="23"/>
      <c r="UW104" s="23"/>
      <c r="UX104" s="23"/>
      <c r="UY104" s="23"/>
      <c r="UZ104" s="23"/>
      <c r="VA104" s="23"/>
      <c r="VB104" s="23"/>
      <c r="VC104" s="23"/>
      <c r="VD104" s="23"/>
      <c r="VE104" s="23"/>
      <c r="VF104" s="23"/>
      <c r="VG104" s="23"/>
      <c r="VH104" s="23"/>
      <c r="VI104" s="23"/>
      <c r="VJ104" s="23"/>
      <c r="VK104" s="23"/>
      <c r="VL104" s="23"/>
      <c r="VM104" s="23"/>
      <c r="VN104" s="23"/>
      <c r="VO104" s="23"/>
      <c r="VP104" s="23"/>
      <c r="VQ104" s="23"/>
      <c r="VR104" s="23"/>
      <c r="VS104" s="23"/>
      <c r="VT104" s="23"/>
      <c r="VU104" s="23"/>
      <c r="VV104" s="23"/>
      <c r="VW104" s="23"/>
      <c r="VX104" s="23"/>
      <c r="VY104" s="23"/>
      <c r="VZ104" s="23"/>
      <c r="WA104" s="23"/>
      <c r="WB104" s="23"/>
      <c r="WC104" s="23"/>
      <c r="WD104" s="23"/>
      <c r="WE104" s="23"/>
      <c r="WF104" s="23"/>
      <c r="WG104" s="23"/>
      <c r="WH104" s="23"/>
      <c r="WI104" s="23"/>
      <c r="WJ104" s="23"/>
      <c r="WK104" s="23"/>
      <c r="WL104" s="23"/>
      <c r="WM104" s="23"/>
      <c r="WN104" s="23"/>
      <c r="WO104" s="23"/>
      <c r="WP104" s="23"/>
      <c r="WQ104" s="23"/>
      <c r="WR104" s="23"/>
      <c r="WS104" s="23"/>
      <c r="WT104" s="23"/>
      <c r="WU104" s="23"/>
      <c r="WV104" s="23"/>
      <c r="WW104" s="23"/>
      <c r="WX104" s="23"/>
      <c r="WY104" s="23"/>
      <c r="WZ104" s="23"/>
      <c r="XA104" s="23"/>
      <c r="XB104" s="23"/>
      <c r="XC104" s="23"/>
      <c r="XD104" s="23"/>
      <c r="XE104" s="23"/>
      <c r="XF104" s="23"/>
      <c r="XG104" s="23"/>
      <c r="XH104" s="23"/>
      <c r="XI104" s="23"/>
      <c r="XJ104" s="23"/>
      <c r="XK104" s="23"/>
      <c r="XL104" s="23"/>
      <c r="XM104" s="23"/>
      <c r="XN104" s="23"/>
      <c r="XO104" s="23"/>
      <c r="XP104" s="23"/>
      <c r="XQ104" s="23"/>
      <c r="XR104" s="23"/>
      <c r="XS104" s="23"/>
      <c r="XT104" s="23"/>
      <c r="XU104" s="23"/>
      <c r="XV104" s="23"/>
      <c r="XW104" s="23"/>
      <c r="XX104" s="23"/>
      <c r="XY104" s="23"/>
      <c r="XZ104" s="23"/>
      <c r="YA104" s="23"/>
      <c r="YB104" s="23"/>
      <c r="YC104" s="23"/>
      <c r="YD104" s="23"/>
      <c r="YE104" s="23"/>
      <c r="YF104" s="23"/>
      <c r="YG104" s="23"/>
      <c r="YH104" s="23"/>
      <c r="YI104" s="23"/>
      <c r="YJ104" s="23"/>
      <c r="YK104" s="23"/>
      <c r="YL104" s="23"/>
      <c r="YM104" s="23"/>
      <c r="YN104" s="23"/>
      <c r="YO104" s="23"/>
      <c r="YP104" s="23"/>
      <c r="YQ104" s="23"/>
      <c r="YR104" s="23"/>
      <c r="YS104" s="23"/>
      <c r="YT104" s="23"/>
      <c r="YU104" s="23"/>
      <c r="YV104" s="23"/>
      <c r="YW104" s="23"/>
      <c r="YX104" s="23"/>
      <c r="YY104" s="23"/>
      <c r="YZ104" s="23"/>
      <c r="ZA104" s="23"/>
      <c r="ZB104" s="23"/>
      <c r="ZC104" s="23"/>
      <c r="ZD104" s="23"/>
      <c r="ZE104" s="23"/>
      <c r="ZF104" s="23"/>
      <c r="ZG104" s="23"/>
      <c r="ZH104" s="23"/>
      <c r="ZI104" s="23"/>
      <c r="ZJ104" s="23"/>
      <c r="ZK104" s="23"/>
      <c r="ZL104" s="23"/>
      <c r="ZM104" s="23"/>
      <c r="ZN104" s="23"/>
      <c r="ZO104" s="23"/>
      <c r="ZP104" s="23"/>
      <c r="ZQ104" s="23"/>
      <c r="ZR104" s="23"/>
      <c r="ZS104" s="23"/>
      <c r="ZT104" s="23"/>
      <c r="ZU104" s="23"/>
      <c r="ZV104" s="23"/>
      <c r="ZW104" s="23"/>
      <c r="ZX104" s="23"/>
      <c r="ZY104" s="23"/>
      <c r="ZZ104" s="23"/>
      <c r="AAA104" s="23"/>
      <c r="AAB104" s="23"/>
      <c r="AAC104" s="23"/>
      <c r="AAD104" s="23"/>
      <c r="AAE104" s="23"/>
      <c r="AAF104" s="23"/>
      <c r="AAG104" s="23"/>
      <c r="AAH104" s="23"/>
      <c r="AAI104" s="23"/>
      <c r="AAJ104" s="23"/>
      <c r="AAK104" s="23"/>
      <c r="AAL104" s="23"/>
      <c r="AAM104" s="23"/>
      <c r="AAN104" s="23"/>
      <c r="AAO104" s="23"/>
      <c r="AAP104" s="23"/>
      <c r="AAQ104" s="23"/>
      <c r="AAR104" s="23"/>
      <c r="AAS104" s="23"/>
      <c r="AAT104" s="23"/>
      <c r="AAU104" s="23"/>
      <c r="AAV104" s="23"/>
      <c r="AAW104" s="23"/>
      <c r="AAX104" s="23"/>
      <c r="AAY104" s="23"/>
      <c r="AAZ104" s="23"/>
      <c r="ABA104" s="23"/>
      <c r="ABB104" s="23"/>
      <c r="ABC104" s="23"/>
      <c r="ABD104" s="23"/>
      <c r="ABE104" s="23"/>
      <c r="ABF104" s="23"/>
      <c r="ABG104" s="23"/>
      <c r="ABH104" s="23"/>
      <c r="ABI104" s="23"/>
      <c r="ABJ104" s="23"/>
      <c r="ABK104" s="23"/>
      <c r="ABL104" s="23"/>
      <c r="ABM104" s="23"/>
      <c r="ABN104" s="23"/>
      <c r="ABO104" s="23"/>
      <c r="ABP104" s="23"/>
      <c r="ABQ104" s="23"/>
      <c r="ABR104" s="23"/>
      <c r="ABS104" s="23"/>
      <c r="ABT104" s="23"/>
      <c r="ABU104" s="23"/>
      <c r="ABV104" s="23"/>
      <c r="ABW104" s="23"/>
      <c r="ABX104" s="23"/>
      <c r="ABY104" s="23"/>
      <c r="ABZ104" s="23"/>
      <c r="ACA104" s="23"/>
      <c r="ACB104" s="23"/>
      <c r="ACC104" s="23"/>
      <c r="ACD104" s="23"/>
      <c r="ACE104" s="23"/>
      <c r="ACF104" s="23"/>
      <c r="ACG104" s="23"/>
      <c r="ACH104" s="23"/>
      <c r="ACI104" s="23"/>
      <c r="ACJ104" s="23"/>
      <c r="ACK104" s="23"/>
      <c r="ACL104" s="23"/>
      <c r="ACM104" s="23"/>
      <c r="ACN104" s="23"/>
      <c r="ACO104" s="23"/>
      <c r="ACP104" s="23"/>
      <c r="ACQ104" s="23"/>
      <c r="ACR104" s="23"/>
      <c r="ACS104" s="23"/>
      <c r="ACT104" s="23"/>
      <c r="ACU104" s="23"/>
      <c r="ACV104" s="23"/>
      <c r="ACW104" s="23"/>
      <c r="ACX104" s="23"/>
      <c r="ACY104" s="23"/>
      <c r="ACZ104" s="23"/>
      <c r="ADA104" s="23"/>
      <c r="ADB104" s="23"/>
      <c r="ADC104" s="23"/>
      <c r="ADD104" s="23"/>
      <c r="ADE104" s="23"/>
      <c r="ADF104" s="23"/>
      <c r="ADG104" s="23"/>
      <c r="ADH104" s="23"/>
      <c r="ADI104" s="23"/>
      <c r="ADJ104" s="23"/>
      <c r="ADK104" s="23"/>
      <c r="ADL104" s="23"/>
      <c r="ADM104" s="23"/>
      <c r="ADN104" s="23"/>
      <c r="ADO104" s="23"/>
      <c r="ADP104" s="23"/>
      <c r="ADQ104" s="23"/>
      <c r="ADR104" s="23"/>
      <c r="ADS104" s="23"/>
      <c r="ADT104" s="23"/>
      <c r="ADU104" s="23"/>
      <c r="ADV104" s="23"/>
      <c r="ADW104" s="23"/>
      <c r="ADX104" s="23"/>
      <c r="ADY104" s="23"/>
      <c r="ADZ104" s="23"/>
      <c r="AEA104" s="23"/>
      <c r="AEB104" s="23"/>
      <c r="AEC104" s="23"/>
      <c r="AED104" s="23"/>
      <c r="AEE104" s="23"/>
      <c r="AEF104" s="23"/>
      <c r="AEG104" s="23"/>
      <c r="AEH104" s="23"/>
      <c r="AEI104" s="23"/>
      <c r="AEJ104" s="23"/>
      <c r="AEK104" s="23"/>
      <c r="AEL104" s="23"/>
      <c r="AEM104" s="23"/>
      <c r="AEN104" s="23"/>
      <c r="AEO104" s="23"/>
      <c r="AEP104" s="23"/>
      <c r="AEQ104" s="23"/>
      <c r="AER104" s="23"/>
      <c r="AES104" s="23"/>
      <c r="AET104" s="23"/>
      <c r="AEU104" s="23"/>
      <c r="AEV104" s="23"/>
      <c r="AEW104" s="23"/>
      <c r="AEX104" s="23"/>
      <c r="AEY104" s="23"/>
      <c r="AEZ104" s="23"/>
      <c r="AFA104" s="23"/>
      <c r="AFB104" s="23"/>
      <c r="AFC104" s="23"/>
      <c r="AFD104" s="23"/>
      <c r="AFE104" s="23"/>
      <c r="AFF104" s="23"/>
      <c r="AFG104" s="23"/>
      <c r="AFH104" s="23"/>
      <c r="AFI104" s="23"/>
      <c r="AFJ104" s="23"/>
      <c r="AFK104" s="23"/>
      <c r="AFL104" s="23"/>
      <c r="AFM104" s="23"/>
      <c r="AFN104" s="23"/>
      <c r="AFO104" s="23"/>
      <c r="AFP104" s="23"/>
      <c r="AFQ104" s="23"/>
      <c r="AFR104" s="23"/>
      <c r="AFS104" s="23"/>
      <c r="AFT104" s="23"/>
      <c r="AFU104" s="23"/>
      <c r="AFV104" s="23"/>
      <c r="AFW104" s="23"/>
      <c r="AFX104" s="23"/>
      <c r="AFY104" s="23"/>
      <c r="AFZ104" s="23"/>
      <c r="AGA104" s="23"/>
      <c r="AGB104" s="23"/>
      <c r="AGC104" s="23"/>
      <c r="AGD104" s="23"/>
      <c r="AGE104" s="23"/>
      <c r="AGF104" s="23"/>
      <c r="AGG104" s="23"/>
      <c r="AGH104" s="23"/>
      <c r="AGI104" s="23"/>
      <c r="AGJ104" s="23"/>
      <c r="AGK104" s="23"/>
      <c r="AGL104" s="23"/>
      <c r="AGM104" s="23"/>
      <c r="AGN104" s="23"/>
      <c r="AGO104" s="23"/>
      <c r="AGP104" s="23"/>
      <c r="AGQ104" s="23"/>
      <c r="AGR104" s="23"/>
      <c r="AGS104" s="23"/>
      <c r="AGT104" s="23"/>
      <c r="AGU104" s="23"/>
      <c r="AGV104" s="23"/>
      <c r="AGW104" s="23"/>
      <c r="AGX104" s="23"/>
      <c r="AGY104" s="23"/>
      <c r="AGZ104" s="23"/>
      <c r="AHA104" s="23"/>
      <c r="AHB104" s="23"/>
      <c r="AHC104" s="23"/>
      <c r="AHD104" s="23"/>
      <c r="AHE104" s="23"/>
      <c r="AHF104" s="23"/>
      <c r="AHG104" s="23"/>
      <c r="AHH104" s="23"/>
      <c r="AHI104" s="23"/>
      <c r="AHJ104" s="23"/>
      <c r="AHK104" s="23"/>
      <c r="AHL104" s="23"/>
      <c r="AHM104" s="23"/>
      <c r="AHN104" s="23"/>
      <c r="AHO104" s="23"/>
      <c r="AHP104" s="23"/>
      <c r="AHQ104" s="23"/>
      <c r="AHR104" s="23"/>
      <c r="AHS104" s="23"/>
      <c r="AHT104" s="23"/>
      <c r="AHU104" s="23"/>
      <c r="AHV104" s="23"/>
      <c r="AHW104" s="23"/>
      <c r="AHX104" s="23"/>
      <c r="AHY104" s="23"/>
      <c r="AHZ104" s="23"/>
      <c r="AIA104" s="23"/>
      <c r="AIB104" s="23"/>
      <c r="AIC104" s="23"/>
      <c r="AID104" s="23"/>
      <c r="AIE104" s="23"/>
      <c r="AIF104" s="23"/>
      <c r="AIG104" s="23"/>
      <c r="AIH104" s="23"/>
      <c r="AII104" s="23"/>
      <c r="AIJ104" s="23"/>
      <c r="AIK104" s="23"/>
      <c r="AIL104" s="23"/>
      <c r="AIM104" s="23"/>
      <c r="AIN104" s="23"/>
      <c r="AIO104" s="23"/>
      <c r="AIP104" s="23"/>
      <c r="AIQ104" s="23"/>
      <c r="AIR104" s="23"/>
      <c r="AIS104" s="23"/>
      <c r="AIT104" s="23"/>
      <c r="AIU104" s="23"/>
      <c r="AIV104" s="23"/>
      <c r="AIW104" s="23"/>
      <c r="AIX104" s="23"/>
      <c r="AIY104" s="23"/>
      <c r="AIZ104" s="23"/>
      <c r="AJA104" s="23"/>
      <c r="AJB104" s="23"/>
      <c r="AJC104" s="23"/>
      <c r="AJD104" s="23"/>
      <c r="AJE104" s="23"/>
      <c r="AJF104" s="23"/>
      <c r="AJG104" s="23"/>
      <c r="AJH104" s="23"/>
      <c r="AJI104" s="23"/>
      <c r="AJJ104" s="23"/>
      <c r="AJK104" s="23"/>
      <c r="AJL104" s="23"/>
      <c r="AJM104" s="23"/>
      <c r="AJN104" s="23"/>
      <c r="AJO104" s="23"/>
      <c r="AJP104" s="23"/>
      <c r="AJQ104" s="23"/>
      <c r="AJR104" s="23"/>
      <c r="AJS104" s="23"/>
      <c r="AJT104" s="23"/>
      <c r="AJU104" s="23"/>
      <c r="AJV104" s="23"/>
      <c r="AJW104" s="23"/>
      <c r="AJX104" s="23"/>
      <c r="AJY104" s="23"/>
      <c r="AJZ104" s="23"/>
      <c r="AKA104" s="23"/>
      <c r="AKB104" s="23"/>
      <c r="AKC104" s="23"/>
      <c r="AKD104" s="23"/>
      <c r="AKE104" s="23"/>
      <c r="AKF104" s="23"/>
      <c r="AKG104" s="23"/>
      <c r="AKH104" s="23"/>
      <c r="AKI104" s="23"/>
      <c r="AKJ104" s="23"/>
      <c r="AKK104" s="23"/>
      <c r="AKL104" s="23"/>
      <c r="AKM104" s="23"/>
      <c r="AKN104" s="23"/>
      <c r="AKO104" s="23"/>
      <c r="AKP104" s="23"/>
      <c r="AKQ104" s="23"/>
      <c r="AKR104" s="23"/>
      <c r="AKS104" s="23"/>
      <c r="AKT104" s="23"/>
      <c r="AKU104" s="23"/>
      <c r="AKV104" s="23"/>
      <c r="AKW104" s="23"/>
      <c r="AKX104" s="23"/>
      <c r="AKY104" s="23"/>
      <c r="AKZ104" s="23"/>
      <c r="ALA104" s="23"/>
      <c r="ALB104" s="23"/>
      <c r="ALC104" s="23"/>
      <c r="ALD104" s="23"/>
      <c r="ALE104" s="23"/>
      <c r="ALF104" s="23"/>
      <c r="ALG104" s="23"/>
      <c r="ALH104" s="23"/>
      <c r="ALI104" s="23"/>
      <c r="ALJ104" s="23"/>
      <c r="ALK104" s="23"/>
      <c r="ALL104" s="23"/>
      <c r="ALM104" s="23"/>
      <c r="ALN104" s="23"/>
      <c r="ALO104" s="23"/>
      <c r="ALP104" s="23"/>
      <c r="ALQ104" s="23"/>
      <c r="ALR104" s="23"/>
      <c r="ALS104" s="23"/>
      <c r="ALT104" s="23"/>
      <c r="ALU104" s="23"/>
      <c r="ALV104" s="23"/>
      <c r="ALW104" s="23"/>
      <c r="ALX104" s="23"/>
      <c r="ALY104" s="23"/>
      <c r="ALZ104" s="23"/>
      <c r="AMA104" s="23"/>
      <c r="AMB104" s="23"/>
      <c r="AMC104" s="23"/>
      <c r="AMD104" s="23"/>
      <c r="AME104" s="23"/>
      <c r="AMF104" s="23"/>
      <c r="AMG104" s="23"/>
      <c r="AMH104" s="23"/>
      <c r="AMI104" s="23"/>
      <c r="AMJ104" s="23"/>
      <c r="AMK104" s="23"/>
      <c r="AML104" s="23"/>
      <c r="AMM104" s="23"/>
      <c r="AMN104" s="23"/>
      <c r="AMO104" s="23"/>
      <c r="AMP104" s="23"/>
      <c r="AMQ104" s="23"/>
      <c r="AMR104" s="23"/>
      <c r="AMS104" s="23"/>
      <c r="AMT104" s="23"/>
      <c r="AMU104" s="23"/>
      <c r="AMV104" s="23"/>
      <c r="AMW104" s="23"/>
      <c r="AMX104" s="23"/>
      <c r="AMY104" s="23"/>
      <c r="AMZ104" s="23"/>
      <c r="ANA104" s="23"/>
      <c r="ANB104" s="23"/>
      <c r="ANC104" s="23"/>
      <c r="AND104" s="23"/>
      <c r="ANE104" s="23"/>
      <c r="ANF104" s="23"/>
      <c r="ANG104" s="23"/>
      <c r="ANH104" s="23"/>
      <c r="ANI104" s="23"/>
      <c r="ANJ104" s="23"/>
      <c r="ANK104" s="23"/>
      <c r="ANL104" s="23"/>
      <c r="ANM104" s="23"/>
      <c r="ANN104" s="23"/>
      <c r="ANO104" s="23"/>
      <c r="ANP104" s="23"/>
      <c r="ANQ104" s="23"/>
      <c r="ANR104" s="23"/>
      <c r="ANS104" s="23"/>
      <c r="ANT104" s="23"/>
      <c r="ANU104" s="23"/>
      <c r="ANV104" s="23"/>
      <c r="ANW104" s="23"/>
      <c r="ANX104" s="23"/>
      <c r="ANY104" s="23"/>
      <c r="ANZ104" s="23"/>
      <c r="AOA104" s="23"/>
      <c r="AOB104" s="23"/>
      <c r="AOC104" s="23"/>
      <c r="AOD104" s="23"/>
      <c r="AOE104" s="23"/>
      <c r="AOF104" s="23"/>
      <c r="AOG104" s="23"/>
      <c r="AOH104" s="23"/>
      <c r="AOI104" s="23"/>
      <c r="AOJ104" s="23"/>
      <c r="AOK104" s="23"/>
      <c r="AOL104" s="23"/>
      <c r="AOM104" s="23"/>
      <c r="AON104" s="23"/>
      <c r="AOO104" s="23"/>
      <c r="AOP104" s="23"/>
      <c r="AOQ104" s="23"/>
      <c r="AOR104" s="23"/>
      <c r="AOS104" s="23"/>
      <c r="AOT104" s="23"/>
      <c r="AOU104" s="23"/>
      <c r="AOV104" s="23"/>
      <c r="AOW104" s="23"/>
      <c r="AOX104" s="23"/>
      <c r="AOY104" s="23"/>
      <c r="AOZ104" s="23"/>
      <c r="APA104" s="23"/>
      <c r="APB104" s="23"/>
      <c r="APC104" s="23"/>
      <c r="APD104" s="23"/>
      <c r="APE104" s="23"/>
      <c r="APF104" s="23"/>
      <c r="APG104" s="23"/>
      <c r="APH104" s="23"/>
      <c r="API104" s="23"/>
      <c r="APJ104" s="23"/>
      <c r="APK104" s="23"/>
      <c r="APL104" s="23"/>
      <c r="APM104" s="23"/>
      <c r="APN104" s="23"/>
      <c r="APO104" s="23"/>
      <c r="APP104" s="23"/>
      <c r="APQ104" s="23"/>
      <c r="APR104" s="23"/>
      <c r="APS104" s="23"/>
      <c r="APT104" s="23"/>
      <c r="APU104" s="23"/>
      <c r="APV104" s="23"/>
      <c r="APW104" s="23"/>
      <c r="APX104" s="23"/>
      <c r="APY104" s="23"/>
      <c r="APZ104" s="23"/>
      <c r="AQA104" s="23"/>
      <c r="AQB104" s="23"/>
      <c r="AQC104" s="23"/>
      <c r="AQD104" s="23"/>
      <c r="AQE104" s="23"/>
      <c r="AQF104" s="23"/>
      <c r="AQG104" s="23"/>
      <c r="AQH104" s="23"/>
      <c r="AQI104" s="23"/>
      <c r="AQJ104" s="23"/>
      <c r="AQK104" s="23"/>
      <c r="AQL104" s="23"/>
      <c r="AQM104" s="23"/>
      <c r="AQN104" s="23"/>
      <c r="AQO104" s="23"/>
      <c r="AQP104" s="23"/>
      <c r="AQQ104" s="23"/>
      <c r="AQR104" s="23"/>
      <c r="AQS104" s="23"/>
      <c r="AQT104" s="23"/>
      <c r="AQU104" s="23"/>
      <c r="AQV104" s="23"/>
      <c r="AQW104" s="23"/>
      <c r="AQX104" s="23"/>
      <c r="AQY104" s="23"/>
      <c r="AQZ104" s="23"/>
      <c r="ARA104" s="23"/>
      <c r="ARB104" s="23"/>
      <c r="ARC104" s="23"/>
      <c r="ARD104" s="23"/>
      <c r="ARE104" s="23"/>
      <c r="ARF104" s="23"/>
      <c r="ARG104" s="23"/>
      <c r="ARH104" s="23"/>
      <c r="ARI104" s="23"/>
      <c r="ARJ104" s="23"/>
      <c r="ARK104" s="23"/>
      <c r="ARL104" s="23"/>
      <c r="ARM104" s="23"/>
      <c r="ARN104" s="23"/>
      <c r="ARO104" s="23"/>
      <c r="ARP104" s="23"/>
      <c r="ARQ104" s="23"/>
      <c r="ARR104" s="23"/>
      <c r="ARS104" s="23"/>
      <c r="ART104" s="23"/>
      <c r="ARU104" s="23"/>
      <c r="ARV104" s="23"/>
      <c r="ARW104" s="23"/>
      <c r="ARX104" s="23"/>
      <c r="ARY104" s="23"/>
      <c r="ARZ104" s="23"/>
      <c r="ASA104" s="23"/>
      <c r="ASB104" s="23"/>
      <c r="ASC104" s="23"/>
      <c r="ASD104" s="23"/>
      <c r="ASE104" s="23"/>
      <c r="ASF104" s="23"/>
      <c r="ASG104" s="23"/>
      <c r="ASH104" s="23"/>
      <c r="ASI104" s="23"/>
      <c r="ASJ104" s="23"/>
      <c r="ASK104" s="23"/>
      <c r="ASL104" s="23"/>
      <c r="ASM104" s="23"/>
      <c r="ASN104" s="23"/>
      <c r="ASO104" s="23"/>
      <c r="ASP104" s="23"/>
      <c r="ASQ104" s="23"/>
      <c r="ASR104" s="23"/>
      <c r="ASS104" s="23"/>
      <c r="AST104" s="23"/>
      <c r="ASU104" s="23"/>
      <c r="ASV104" s="23"/>
      <c r="ASW104" s="23"/>
      <c r="ASX104" s="23"/>
      <c r="ASY104" s="23"/>
      <c r="ASZ104" s="23"/>
      <c r="ATA104" s="23"/>
      <c r="ATB104" s="23"/>
      <c r="ATC104" s="23"/>
      <c r="ATD104" s="23"/>
      <c r="ATE104" s="23"/>
      <c r="ATF104" s="23"/>
      <c r="ATG104" s="23"/>
      <c r="ATH104" s="23"/>
      <c r="ATI104" s="23"/>
      <c r="ATJ104" s="23"/>
      <c r="ATK104" s="23"/>
      <c r="ATL104" s="23"/>
      <c r="ATM104" s="23"/>
      <c r="ATN104" s="23"/>
      <c r="ATO104" s="23"/>
      <c r="ATP104" s="23"/>
      <c r="ATQ104" s="23"/>
      <c r="ATR104" s="23"/>
      <c r="ATS104" s="23"/>
      <c r="ATT104" s="23"/>
      <c r="ATU104" s="23"/>
      <c r="ATV104" s="23"/>
      <c r="ATW104" s="23"/>
      <c r="ATX104" s="23"/>
      <c r="ATY104" s="23"/>
      <c r="ATZ104" s="23"/>
      <c r="AUA104" s="23"/>
      <c r="AUB104" s="23"/>
      <c r="AUC104" s="23"/>
      <c r="AUD104" s="23"/>
      <c r="AUE104" s="23"/>
      <c r="AUF104" s="23"/>
      <c r="AUG104" s="23"/>
      <c r="AUH104" s="23"/>
      <c r="AUI104" s="23"/>
      <c r="AUJ104" s="23"/>
      <c r="AUK104" s="23"/>
      <c r="AUL104" s="23"/>
      <c r="AUM104" s="23"/>
      <c r="AUN104" s="23"/>
      <c r="AUO104" s="23"/>
      <c r="AUP104" s="23"/>
      <c r="AUQ104" s="23"/>
      <c r="AUR104" s="23"/>
      <c r="AUS104" s="23"/>
      <c r="AUT104" s="23"/>
      <c r="AUU104" s="23"/>
      <c r="AUV104" s="23"/>
      <c r="AUW104" s="23"/>
      <c r="AUX104" s="23"/>
      <c r="AUY104" s="23"/>
      <c r="AUZ104" s="23"/>
      <c r="AVA104" s="23"/>
      <c r="AVB104" s="23"/>
      <c r="AVC104" s="23"/>
      <c r="AVD104" s="23"/>
      <c r="AVE104" s="23"/>
      <c r="AVF104" s="23"/>
      <c r="AVG104" s="23"/>
      <c r="AVH104" s="23"/>
      <c r="AVI104" s="23"/>
      <c r="AVJ104" s="23"/>
      <c r="AVK104" s="23"/>
      <c r="AVL104" s="23"/>
      <c r="AVM104" s="23"/>
      <c r="AVN104" s="23"/>
      <c r="AVO104" s="23"/>
      <c r="AVP104" s="23"/>
      <c r="AVQ104" s="23"/>
      <c r="AVR104" s="23"/>
      <c r="AVS104" s="23"/>
      <c r="AVT104" s="23"/>
      <c r="AVU104" s="23"/>
      <c r="AVV104" s="23"/>
      <c r="AVW104" s="23"/>
      <c r="AVX104" s="23"/>
      <c r="AVY104" s="23"/>
      <c r="AVZ104" s="23"/>
      <c r="AWA104" s="23"/>
      <c r="AWB104" s="23"/>
      <c r="AWC104" s="23"/>
      <c r="AWD104" s="23"/>
      <c r="AWE104" s="23"/>
      <c r="AWF104" s="23"/>
      <c r="AWG104" s="23"/>
      <c r="AWH104" s="23"/>
      <c r="AWI104" s="23"/>
      <c r="AWJ104" s="23"/>
      <c r="AWK104" s="23"/>
      <c r="AWL104" s="23"/>
      <c r="AWM104" s="23"/>
      <c r="AWN104" s="23"/>
      <c r="AWO104" s="23"/>
      <c r="AWP104" s="23"/>
      <c r="AWQ104" s="23"/>
      <c r="AWR104" s="23"/>
      <c r="AWS104" s="23"/>
      <c r="AWT104" s="23"/>
      <c r="AWU104" s="23"/>
      <c r="AWV104" s="23"/>
      <c r="AWW104" s="23"/>
      <c r="AWX104" s="23"/>
      <c r="AWY104" s="23"/>
      <c r="AWZ104" s="23"/>
      <c r="AXA104" s="23"/>
      <c r="AXB104" s="23"/>
      <c r="AXC104" s="23"/>
      <c r="AXD104" s="23"/>
      <c r="AXE104" s="23"/>
      <c r="AXF104" s="23"/>
      <c r="AXG104" s="23"/>
      <c r="AXH104" s="23"/>
      <c r="AXI104" s="23"/>
      <c r="AXJ104" s="23"/>
      <c r="AXK104" s="23"/>
      <c r="AXL104" s="23"/>
      <c r="AXM104" s="23"/>
      <c r="AXN104" s="23"/>
      <c r="AXO104" s="23"/>
      <c r="AXP104" s="23"/>
      <c r="AXQ104" s="23"/>
      <c r="AXR104" s="23"/>
      <c r="AXS104" s="23"/>
      <c r="AXT104" s="23"/>
      <c r="AXU104" s="23"/>
      <c r="AXV104" s="23"/>
      <c r="AXW104" s="23"/>
      <c r="AXX104" s="23"/>
      <c r="AXY104" s="23"/>
      <c r="AXZ104" s="23"/>
      <c r="AYA104" s="23"/>
      <c r="AYB104" s="23"/>
      <c r="AYC104" s="23"/>
      <c r="AYD104" s="23"/>
      <c r="AYE104" s="23"/>
      <c r="AYF104" s="23"/>
      <c r="AYG104" s="23"/>
      <c r="AYH104" s="23"/>
      <c r="AYI104" s="23"/>
      <c r="AYJ104" s="23"/>
      <c r="AYK104" s="23"/>
      <c r="AYL104" s="23"/>
      <c r="AYM104" s="23"/>
      <c r="AYN104" s="23"/>
      <c r="AYO104" s="23"/>
      <c r="AYP104" s="23"/>
      <c r="AYQ104" s="23"/>
      <c r="AYR104" s="23"/>
      <c r="AYS104" s="23"/>
      <c r="AYT104" s="23"/>
      <c r="AYU104" s="23"/>
      <c r="AYV104" s="23"/>
      <c r="AYW104" s="23"/>
      <c r="AYX104" s="23"/>
      <c r="AYY104" s="23"/>
      <c r="AYZ104" s="23"/>
      <c r="AZA104" s="23"/>
      <c r="AZB104" s="23"/>
      <c r="AZC104" s="23"/>
      <c r="AZD104" s="23"/>
      <c r="AZE104" s="23"/>
      <c r="AZF104" s="23"/>
      <c r="AZG104" s="23"/>
      <c r="AZH104" s="23"/>
      <c r="AZI104" s="23"/>
      <c r="AZJ104" s="23"/>
      <c r="AZK104" s="23"/>
      <c r="AZL104" s="23"/>
      <c r="AZM104" s="23"/>
      <c r="AZN104" s="23"/>
      <c r="AZO104" s="23"/>
      <c r="AZP104" s="23"/>
      <c r="AZQ104" s="23"/>
      <c r="AZR104" s="23"/>
      <c r="AZS104" s="23"/>
      <c r="AZT104" s="23"/>
      <c r="AZU104" s="23"/>
      <c r="AZV104" s="23"/>
      <c r="AZW104" s="23"/>
      <c r="AZX104" s="23"/>
      <c r="AZY104" s="23"/>
      <c r="AZZ104" s="23"/>
      <c r="BAA104" s="23"/>
      <c r="BAB104" s="23"/>
      <c r="BAC104" s="23"/>
      <c r="BAD104" s="23"/>
      <c r="BAE104" s="23"/>
      <c r="BAF104" s="23"/>
      <c r="BAG104" s="23"/>
      <c r="BAH104" s="23"/>
      <c r="BAI104" s="23"/>
      <c r="BAJ104" s="23"/>
      <c r="BAK104" s="23"/>
      <c r="BAL104" s="23"/>
      <c r="BAM104" s="23"/>
      <c r="BAN104" s="23"/>
      <c r="BAO104" s="23"/>
      <c r="BAP104" s="23"/>
      <c r="BAQ104" s="23"/>
      <c r="BAR104" s="23"/>
      <c r="BAS104" s="23"/>
      <c r="BAT104" s="23"/>
      <c r="BAU104" s="23"/>
      <c r="BAV104" s="23"/>
      <c r="BAW104" s="23"/>
      <c r="BAX104" s="23"/>
      <c r="BAY104" s="23"/>
      <c r="BAZ104" s="23"/>
      <c r="BBA104" s="23"/>
      <c r="BBB104" s="23"/>
      <c r="BBC104" s="23"/>
      <c r="BBD104" s="23"/>
      <c r="BBE104" s="23"/>
      <c r="BBF104" s="23"/>
      <c r="BBG104" s="23"/>
      <c r="BBH104" s="23"/>
      <c r="BBI104" s="23"/>
      <c r="BBJ104" s="23"/>
      <c r="BBK104" s="23"/>
      <c r="BBL104" s="23"/>
      <c r="BBM104" s="23"/>
      <c r="BBN104" s="23"/>
      <c r="BBO104" s="23"/>
      <c r="BBP104" s="23"/>
      <c r="BBQ104" s="23"/>
      <c r="BBR104" s="23"/>
      <c r="BBS104" s="23"/>
      <c r="BBT104" s="23"/>
      <c r="BBU104" s="23"/>
      <c r="BBV104" s="23"/>
      <c r="BBW104" s="23"/>
      <c r="BBX104" s="23"/>
      <c r="BBY104" s="23"/>
      <c r="BBZ104" s="23"/>
      <c r="BCA104" s="23"/>
      <c r="BCB104" s="23"/>
      <c r="BCC104" s="23"/>
      <c r="BCD104" s="23"/>
      <c r="BCE104" s="23"/>
      <c r="BCF104" s="23"/>
      <c r="BCG104" s="23"/>
      <c r="BCH104" s="23"/>
      <c r="BCI104" s="23"/>
      <c r="BCJ104" s="23"/>
      <c r="BCK104" s="23"/>
      <c r="BCL104" s="23"/>
      <c r="BCM104" s="23"/>
      <c r="BCN104" s="23"/>
      <c r="BCO104" s="23"/>
      <c r="BCP104" s="23"/>
      <c r="BCQ104" s="23"/>
      <c r="BCR104" s="23"/>
      <c r="BCS104" s="23"/>
      <c r="BCT104" s="23"/>
      <c r="BCU104" s="23"/>
      <c r="BCV104" s="23"/>
      <c r="BCW104" s="23"/>
      <c r="BCX104" s="23"/>
      <c r="BCY104" s="23"/>
      <c r="BCZ104" s="23"/>
      <c r="BDA104" s="23"/>
      <c r="BDB104" s="23"/>
      <c r="BDC104" s="23"/>
      <c r="BDD104" s="23"/>
      <c r="BDE104" s="23"/>
      <c r="BDF104" s="23"/>
      <c r="BDG104" s="23"/>
      <c r="BDH104" s="23"/>
      <c r="BDI104" s="23"/>
      <c r="BDJ104" s="23"/>
      <c r="BDK104" s="23"/>
      <c r="BDL104" s="23"/>
      <c r="BDM104" s="23"/>
      <c r="BDN104" s="23"/>
      <c r="BDO104" s="23"/>
      <c r="BDP104" s="23"/>
      <c r="BDQ104" s="23"/>
      <c r="BDR104" s="23"/>
      <c r="BDS104" s="23"/>
      <c r="BDT104" s="23"/>
      <c r="BDU104" s="23"/>
      <c r="BDV104" s="23"/>
      <c r="BDW104" s="23"/>
      <c r="BDX104" s="23"/>
      <c r="BDY104" s="23"/>
      <c r="BDZ104" s="23"/>
      <c r="BEA104" s="23"/>
      <c r="BEB104" s="23"/>
      <c r="BEC104" s="23"/>
      <c r="BED104" s="23"/>
      <c r="BEE104" s="23"/>
      <c r="BEF104" s="23"/>
      <c r="BEG104" s="23"/>
      <c r="BEH104" s="23"/>
      <c r="BEI104" s="23"/>
      <c r="BEJ104" s="23"/>
      <c r="BEK104" s="23"/>
      <c r="BEL104" s="23"/>
      <c r="BEM104" s="23"/>
      <c r="BEN104" s="23"/>
      <c r="BEO104" s="23"/>
      <c r="BEP104" s="23"/>
      <c r="BEQ104" s="23"/>
      <c r="BER104" s="23"/>
      <c r="BES104" s="23"/>
      <c r="BET104" s="23"/>
      <c r="BEU104" s="23"/>
      <c r="BEV104" s="23"/>
      <c r="BEW104" s="23"/>
      <c r="BEX104" s="23"/>
      <c r="BEY104" s="23"/>
      <c r="BEZ104" s="23"/>
      <c r="BFA104" s="23"/>
      <c r="BFB104" s="23"/>
      <c r="BFC104" s="23"/>
      <c r="BFD104" s="23"/>
      <c r="BFE104" s="23"/>
      <c r="BFF104" s="23"/>
      <c r="BFG104" s="23"/>
      <c r="BFH104" s="23"/>
      <c r="BFI104" s="23"/>
      <c r="BFJ104" s="23"/>
      <c r="BFK104" s="23"/>
      <c r="BFL104" s="23"/>
      <c r="BFM104" s="23"/>
      <c r="BFN104" s="23"/>
      <c r="BFO104" s="23"/>
      <c r="BFP104" s="23"/>
      <c r="BFQ104" s="23"/>
      <c r="BFR104" s="23"/>
      <c r="BFS104" s="23"/>
      <c r="BFT104" s="23"/>
      <c r="BFU104" s="23"/>
      <c r="BFV104" s="23"/>
      <c r="BFW104" s="23"/>
      <c r="BFX104" s="23"/>
      <c r="BFY104" s="23"/>
      <c r="BFZ104" s="23"/>
      <c r="BGA104" s="23"/>
      <c r="BGB104" s="23"/>
      <c r="BGC104" s="23"/>
      <c r="BGD104" s="23"/>
      <c r="BGE104" s="23"/>
      <c r="BGF104" s="23"/>
      <c r="BGG104" s="23"/>
      <c r="BGH104" s="23"/>
      <c r="BGI104" s="23"/>
      <c r="BGJ104" s="23"/>
      <c r="BGK104" s="23"/>
      <c r="BGL104" s="23"/>
      <c r="BGM104" s="23"/>
      <c r="BGN104" s="23"/>
      <c r="BGO104" s="23"/>
      <c r="BGP104" s="23"/>
      <c r="BGQ104" s="23"/>
      <c r="BGR104" s="23"/>
      <c r="BGS104" s="23"/>
      <c r="BGT104" s="23"/>
      <c r="BGU104" s="23"/>
      <c r="BGV104" s="23"/>
      <c r="BGW104" s="23"/>
      <c r="BGX104" s="23"/>
      <c r="BGY104" s="23"/>
      <c r="BGZ104" s="23"/>
      <c r="BHA104" s="23"/>
      <c r="BHB104" s="23"/>
      <c r="BHC104" s="23"/>
      <c r="BHD104" s="23"/>
      <c r="BHE104" s="23"/>
      <c r="BHF104" s="23"/>
      <c r="BHG104" s="23"/>
      <c r="BHH104" s="23"/>
      <c r="BHI104" s="23"/>
      <c r="BHJ104" s="23"/>
      <c r="BHK104" s="23"/>
      <c r="BHL104" s="23"/>
      <c r="BHM104" s="23"/>
      <c r="BHN104" s="23"/>
      <c r="BHO104" s="23"/>
      <c r="BHP104" s="23"/>
      <c r="BHQ104" s="23"/>
      <c r="BHR104" s="23"/>
      <c r="BHS104" s="23"/>
      <c r="BHT104" s="23"/>
      <c r="BHU104" s="23"/>
      <c r="BHV104" s="23"/>
      <c r="BHW104" s="23"/>
      <c r="BHX104" s="23"/>
      <c r="BHY104" s="23"/>
      <c r="BHZ104" s="23"/>
      <c r="BIA104" s="23"/>
      <c r="BIB104" s="23"/>
      <c r="BIC104" s="23"/>
      <c r="BID104" s="23"/>
      <c r="BIE104" s="23"/>
      <c r="BIF104" s="23"/>
      <c r="BIG104" s="23"/>
      <c r="BIH104" s="23"/>
      <c r="BII104" s="23"/>
      <c r="BIJ104" s="23"/>
      <c r="BIK104" s="23"/>
      <c r="BIL104" s="23"/>
      <c r="BIM104" s="23"/>
      <c r="BIN104" s="23"/>
      <c r="BIO104" s="23"/>
      <c r="BIP104" s="23"/>
      <c r="BIQ104" s="23"/>
      <c r="BIR104" s="23"/>
      <c r="BIS104" s="23"/>
      <c r="BIT104" s="23"/>
      <c r="BIU104" s="23"/>
      <c r="BIV104" s="23"/>
      <c r="BIW104" s="23"/>
      <c r="BIX104" s="23"/>
      <c r="BIY104" s="23"/>
      <c r="BIZ104" s="23"/>
      <c r="BJA104" s="23"/>
      <c r="BJB104" s="23"/>
      <c r="BJC104" s="23"/>
      <c r="BJD104" s="23"/>
      <c r="BJE104" s="23"/>
      <c r="BJF104" s="23"/>
      <c r="BJG104" s="23"/>
      <c r="BJH104" s="23"/>
      <c r="BJI104" s="23"/>
      <c r="BJJ104" s="23"/>
      <c r="BJK104" s="23"/>
      <c r="BJL104" s="23"/>
      <c r="BJM104" s="23"/>
      <c r="BJN104" s="23"/>
      <c r="BJO104" s="23"/>
      <c r="BJP104" s="23"/>
      <c r="BJQ104" s="23"/>
      <c r="BJR104" s="23"/>
      <c r="BJS104" s="23"/>
      <c r="BJT104" s="23"/>
      <c r="BJU104" s="23"/>
      <c r="BJV104" s="23"/>
      <c r="BJW104" s="23"/>
      <c r="BJX104" s="23"/>
      <c r="BJY104" s="23"/>
      <c r="BJZ104" s="23"/>
      <c r="BKA104" s="23"/>
      <c r="BKB104" s="23"/>
      <c r="BKC104" s="23"/>
      <c r="BKD104" s="23"/>
      <c r="BKE104" s="23"/>
      <c r="BKF104" s="23"/>
      <c r="BKG104" s="23"/>
      <c r="BKH104" s="23"/>
      <c r="BKI104" s="23"/>
      <c r="BKJ104" s="23"/>
      <c r="BKK104" s="23"/>
      <c r="BKL104" s="23"/>
      <c r="BKM104" s="23"/>
      <c r="BKN104" s="23"/>
      <c r="BKO104" s="23"/>
      <c r="BKP104" s="23"/>
      <c r="BKQ104" s="23"/>
      <c r="BKR104" s="23"/>
      <c r="BKS104" s="23"/>
      <c r="BKT104" s="23"/>
      <c r="BKU104" s="23"/>
      <c r="BKV104" s="23"/>
      <c r="BKW104" s="23"/>
      <c r="BKX104" s="23"/>
      <c r="BKY104" s="23"/>
      <c r="BKZ104" s="23"/>
      <c r="BLA104" s="23"/>
      <c r="BLB104" s="23"/>
      <c r="BLC104" s="23"/>
      <c r="BLD104" s="23"/>
      <c r="BLE104" s="23"/>
      <c r="BLF104" s="23"/>
      <c r="BLG104" s="23"/>
      <c r="BLH104" s="23"/>
      <c r="BLI104" s="23"/>
      <c r="BLJ104" s="23"/>
      <c r="BLK104" s="23"/>
      <c r="BLL104" s="23"/>
      <c r="BLM104" s="23"/>
      <c r="BLN104" s="23"/>
      <c r="BLO104" s="23"/>
      <c r="BLP104" s="23"/>
      <c r="BLQ104" s="23"/>
      <c r="BLR104" s="23"/>
      <c r="BLS104" s="23"/>
      <c r="BLT104" s="23"/>
      <c r="BLU104" s="23"/>
      <c r="BLV104" s="23"/>
      <c r="BLW104" s="23"/>
      <c r="BLX104" s="23"/>
      <c r="BLY104" s="23"/>
      <c r="BLZ104" s="23"/>
      <c r="BMA104" s="23"/>
      <c r="BMB104" s="23"/>
      <c r="BMC104" s="23"/>
      <c r="BMD104" s="23"/>
      <c r="BME104" s="23"/>
      <c r="BMF104" s="23"/>
      <c r="BMG104" s="23"/>
      <c r="BMH104" s="23"/>
      <c r="BMI104" s="23"/>
      <c r="BMJ104" s="23"/>
      <c r="BMK104" s="23"/>
      <c r="BML104" s="23"/>
      <c r="BMM104" s="23"/>
      <c r="BMN104" s="23"/>
      <c r="BMO104" s="23"/>
      <c r="BMP104" s="23"/>
      <c r="BMQ104" s="23"/>
      <c r="BMR104" s="23"/>
      <c r="BMS104" s="23"/>
      <c r="BMT104" s="23"/>
      <c r="BMU104" s="23"/>
      <c r="BMV104" s="23"/>
      <c r="BMW104" s="23"/>
      <c r="BMX104" s="23"/>
      <c r="BMY104" s="23"/>
      <c r="BMZ104" s="23"/>
      <c r="BNA104" s="23"/>
      <c r="BNB104" s="23"/>
      <c r="BNC104" s="23"/>
      <c r="BND104" s="23"/>
      <c r="BNE104" s="23"/>
      <c r="BNF104" s="23"/>
      <c r="BNG104" s="23"/>
      <c r="BNH104" s="23"/>
      <c r="BNI104" s="23"/>
      <c r="BNJ104" s="23"/>
      <c r="BNK104" s="23"/>
      <c r="BNL104" s="23"/>
      <c r="BNM104" s="23"/>
      <c r="BNN104" s="23"/>
      <c r="BNO104" s="23"/>
      <c r="BNP104" s="23"/>
      <c r="BNQ104" s="23"/>
      <c r="BNR104" s="23"/>
      <c r="BNS104" s="23"/>
      <c r="BNT104" s="23"/>
      <c r="BNU104" s="23"/>
      <c r="BNV104" s="23"/>
      <c r="BNW104" s="23"/>
      <c r="BNX104" s="23"/>
      <c r="BNY104" s="23"/>
      <c r="BNZ104" s="23"/>
      <c r="BOA104" s="23"/>
      <c r="BOB104" s="23"/>
      <c r="BOC104" s="23"/>
      <c r="BOD104" s="23"/>
      <c r="BOE104" s="23"/>
      <c r="BOF104" s="23"/>
      <c r="BOG104" s="23"/>
      <c r="BOH104" s="23"/>
      <c r="BOI104" s="23"/>
      <c r="BOJ104" s="23"/>
      <c r="BOK104" s="23"/>
      <c r="BOL104" s="23"/>
      <c r="BOM104" s="23"/>
      <c r="BON104" s="23"/>
      <c r="BOO104" s="23"/>
      <c r="BOP104" s="23"/>
      <c r="BOQ104" s="23"/>
      <c r="BOR104" s="23"/>
      <c r="BOS104" s="23"/>
      <c r="BOT104" s="23"/>
      <c r="BOU104" s="23"/>
      <c r="BOV104" s="23"/>
      <c r="BOW104" s="23"/>
      <c r="BOX104" s="23"/>
      <c r="BOY104" s="23"/>
      <c r="BOZ104" s="23"/>
      <c r="BPA104" s="23"/>
      <c r="BPB104" s="23"/>
      <c r="BPC104" s="23"/>
      <c r="BPD104" s="23"/>
      <c r="BPE104" s="23"/>
      <c r="BPF104" s="23"/>
      <c r="BPG104" s="23"/>
      <c r="BPH104" s="23"/>
      <c r="BPI104" s="23"/>
      <c r="BPJ104" s="23"/>
      <c r="BPK104" s="23"/>
      <c r="BPL104" s="23"/>
      <c r="BPM104" s="23"/>
      <c r="BPN104" s="23"/>
      <c r="BPO104" s="23"/>
      <c r="BPP104" s="23"/>
      <c r="BPQ104" s="23"/>
      <c r="BPR104" s="23"/>
      <c r="BPS104" s="23"/>
      <c r="BPT104" s="23"/>
      <c r="BPU104" s="23"/>
      <c r="BPV104" s="23"/>
      <c r="BPW104" s="23"/>
      <c r="BPX104" s="23"/>
      <c r="BPY104" s="23"/>
      <c r="BPZ104" s="23"/>
      <c r="BQA104" s="23"/>
      <c r="BQB104" s="23"/>
      <c r="BQC104" s="23"/>
      <c r="BQD104" s="23"/>
      <c r="BQE104" s="23"/>
      <c r="BQF104" s="23"/>
      <c r="BQG104" s="23"/>
      <c r="BQH104" s="23"/>
      <c r="BQI104" s="23"/>
      <c r="BQJ104" s="23"/>
      <c r="BQK104" s="23"/>
      <c r="BQL104" s="23"/>
      <c r="BQM104" s="23"/>
      <c r="BQN104" s="23"/>
      <c r="BQO104" s="23"/>
      <c r="BQP104" s="23"/>
      <c r="BQQ104" s="23"/>
      <c r="BQR104" s="23"/>
      <c r="BQS104" s="23"/>
      <c r="BQT104" s="23"/>
      <c r="BQU104" s="23"/>
      <c r="BQV104" s="23"/>
      <c r="BQW104" s="23"/>
      <c r="BQX104" s="23"/>
      <c r="BQY104" s="23"/>
      <c r="BQZ104" s="23"/>
      <c r="BRA104" s="23"/>
      <c r="BRB104" s="23"/>
      <c r="BRC104" s="23"/>
      <c r="BRD104" s="23"/>
      <c r="BRE104" s="23"/>
      <c r="BRF104" s="23"/>
      <c r="BRG104" s="23"/>
      <c r="BRH104" s="23"/>
      <c r="BRI104" s="23"/>
      <c r="BRJ104" s="23"/>
      <c r="BRK104" s="23"/>
      <c r="BRL104" s="23"/>
      <c r="BRM104" s="23"/>
      <c r="BRN104" s="23"/>
      <c r="BRO104" s="23"/>
      <c r="BRP104" s="23"/>
      <c r="BRQ104" s="23"/>
      <c r="BRR104" s="23"/>
      <c r="BRS104" s="23"/>
      <c r="BRT104" s="23"/>
      <c r="BRU104" s="23"/>
      <c r="BRV104" s="23"/>
      <c r="BRW104" s="23"/>
      <c r="BRX104" s="23"/>
      <c r="BRY104" s="23"/>
      <c r="BRZ104" s="23"/>
      <c r="BSA104" s="23"/>
      <c r="BSB104" s="23"/>
      <c r="BSC104" s="23"/>
      <c r="BSD104" s="23"/>
      <c r="BSE104" s="23"/>
      <c r="BSF104" s="23"/>
      <c r="BSG104" s="23"/>
      <c r="BSH104" s="23"/>
      <c r="BSI104" s="23"/>
      <c r="BSJ104" s="23"/>
      <c r="BSK104" s="23"/>
      <c r="BSL104" s="23"/>
      <c r="BSM104" s="23"/>
      <c r="BSN104" s="23"/>
      <c r="BSO104" s="23"/>
      <c r="BSP104" s="23"/>
      <c r="BSQ104" s="23"/>
      <c r="BSR104" s="23"/>
      <c r="BSS104" s="23"/>
      <c r="BST104" s="23"/>
      <c r="BSU104" s="23"/>
      <c r="BSV104" s="23"/>
      <c r="BSW104" s="23"/>
      <c r="BSX104" s="23"/>
      <c r="BSY104" s="23"/>
      <c r="BSZ104" s="23"/>
      <c r="BTA104" s="23"/>
      <c r="BTB104" s="23"/>
      <c r="BTC104" s="23"/>
      <c r="BTD104" s="23"/>
      <c r="BTE104" s="23"/>
      <c r="BTF104" s="23"/>
      <c r="BTG104" s="23"/>
      <c r="BTH104" s="23"/>
      <c r="BTI104" s="23"/>
      <c r="BTJ104" s="23"/>
      <c r="BTK104" s="23"/>
      <c r="BTL104" s="23"/>
      <c r="BTM104" s="23"/>
      <c r="BTN104" s="23"/>
      <c r="BTO104" s="23"/>
      <c r="BTP104" s="23"/>
      <c r="BTQ104" s="23"/>
      <c r="BTR104" s="23"/>
      <c r="BTS104" s="23"/>
      <c r="BTT104" s="23"/>
      <c r="BTU104" s="23"/>
      <c r="BTV104" s="23"/>
      <c r="BTW104" s="23"/>
      <c r="BTX104" s="23"/>
      <c r="BTY104" s="23"/>
    </row>
    <row r="105" spans="1:1897" s="57" customFormat="1" x14ac:dyDescent="0.2">
      <c r="B105" s="29" t="s">
        <v>565</v>
      </c>
      <c r="C105" s="2" t="s">
        <v>30</v>
      </c>
      <c r="D105" s="29" t="s">
        <v>131</v>
      </c>
      <c r="E105" s="29" t="s">
        <v>18</v>
      </c>
      <c r="F105" s="29" t="s">
        <v>254</v>
      </c>
      <c r="G105" s="40">
        <v>10000</v>
      </c>
      <c r="H105" s="35">
        <v>0</v>
      </c>
      <c r="I105" s="40">
        <v>25</v>
      </c>
      <c r="J105" s="40">
        <v>287</v>
      </c>
      <c r="K105" s="40">
        <v>304</v>
      </c>
      <c r="L105" s="40">
        <v>709</v>
      </c>
      <c r="M105" s="40">
        <v>710</v>
      </c>
      <c r="N105" s="40">
        <v>115</v>
      </c>
      <c r="O105" s="40">
        <v>0</v>
      </c>
      <c r="P105" s="40">
        <f>H105+I105+J105+K105+O105</f>
        <v>616</v>
      </c>
      <c r="Q105" s="40">
        <f t="shared" ref="Q105" si="19">G105-P105</f>
        <v>9384</v>
      </c>
      <c r="R105" s="12"/>
      <c r="S105" s="12"/>
    </row>
    <row r="106" spans="1:1897" s="57" customFormat="1" x14ac:dyDescent="0.2"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20">
        <v>1205.3</v>
      </c>
      <c r="S106" s="20">
        <v>1207</v>
      </c>
    </row>
    <row r="107" spans="1:1897" s="57" customFormat="1" x14ac:dyDescent="0.2">
      <c r="B107" s="2" t="s">
        <v>197</v>
      </c>
      <c r="C107" s="2" t="s">
        <v>82</v>
      </c>
      <c r="D107" s="2" t="s">
        <v>106</v>
      </c>
      <c r="E107" s="2" t="s">
        <v>18</v>
      </c>
      <c r="F107" s="2" t="s">
        <v>19</v>
      </c>
      <c r="G107" s="35">
        <v>17000</v>
      </c>
      <c r="H107" s="35">
        <v>0</v>
      </c>
      <c r="I107" s="35">
        <v>25</v>
      </c>
      <c r="J107" s="35">
        <v>487.9</v>
      </c>
      <c r="K107" s="35">
        <v>516.79999999999995</v>
      </c>
      <c r="L107" s="35">
        <v>1205.3</v>
      </c>
      <c r="M107" s="35">
        <v>1207</v>
      </c>
      <c r="N107" s="35">
        <v>195.5</v>
      </c>
      <c r="O107" s="35">
        <v>7304.75</v>
      </c>
      <c r="P107" s="36">
        <f>H107+I107+J107+K107+O107</f>
        <v>8334.4500000000007</v>
      </c>
      <c r="Q107" s="36">
        <f>G107-P107</f>
        <v>8665.5499999999993</v>
      </c>
      <c r="R107" s="11">
        <v>1325.83</v>
      </c>
      <c r="S107" s="11">
        <v>1327.7</v>
      </c>
    </row>
    <row r="108" spans="1:1897" s="57" customFormat="1" x14ac:dyDescent="0.2">
      <c r="B108" s="7" t="s">
        <v>470</v>
      </c>
      <c r="C108" s="2" t="s">
        <v>82</v>
      </c>
      <c r="D108" s="2" t="s">
        <v>73</v>
      </c>
      <c r="E108" s="2" t="s">
        <v>18</v>
      </c>
      <c r="F108" s="2" t="s">
        <v>19</v>
      </c>
      <c r="G108" s="35">
        <v>18700</v>
      </c>
      <c r="H108" s="35">
        <v>0</v>
      </c>
      <c r="I108" s="35">
        <v>25</v>
      </c>
      <c r="J108" s="35">
        <v>536.69000000000005</v>
      </c>
      <c r="K108" s="35">
        <v>568.48</v>
      </c>
      <c r="L108" s="35">
        <v>1325.83</v>
      </c>
      <c r="M108" s="35">
        <v>1327.7</v>
      </c>
      <c r="N108" s="35">
        <v>215.05</v>
      </c>
      <c r="O108" s="35">
        <v>6429.48</v>
      </c>
      <c r="P108" s="36">
        <f t="shared" ref="P108:P123" si="20">H108+I108+J108+K108+O108</f>
        <v>7559.65</v>
      </c>
      <c r="Q108" s="36">
        <f t="shared" ref="Q108:Q123" si="21">G108-P108</f>
        <v>11140.35</v>
      </c>
      <c r="R108" s="10">
        <v>1347.1</v>
      </c>
      <c r="S108" s="10">
        <v>1349</v>
      </c>
    </row>
    <row r="109" spans="1:1897" s="57" customFormat="1" x14ac:dyDescent="0.2">
      <c r="B109" s="28" t="s">
        <v>378</v>
      </c>
      <c r="C109" s="2" t="s">
        <v>82</v>
      </c>
      <c r="D109" s="5" t="s">
        <v>288</v>
      </c>
      <c r="E109" s="2" t="s">
        <v>18</v>
      </c>
      <c r="F109" s="2" t="s">
        <v>22</v>
      </c>
      <c r="G109" s="36">
        <v>19000</v>
      </c>
      <c r="H109" s="36">
        <v>0</v>
      </c>
      <c r="I109" s="36">
        <v>25</v>
      </c>
      <c r="J109" s="36">
        <v>545.29999999999995</v>
      </c>
      <c r="K109" s="36">
        <v>577.6</v>
      </c>
      <c r="L109" s="36">
        <v>1347.1</v>
      </c>
      <c r="M109" s="36">
        <v>1349</v>
      </c>
      <c r="N109" s="36">
        <v>218.5</v>
      </c>
      <c r="O109" s="36">
        <v>8760.7099999999991</v>
      </c>
      <c r="P109" s="36">
        <f t="shared" si="20"/>
        <v>9908.6099999999988</v>
      </c>
      <c r="Q109" s="36">
        <f t="shared" si="21"/>
        <v>9091.3900000000012</v>
      </c>
      <c r="R109" s="14"/>
      <c r="S109" s="14"/>
    </row>
    <row r="110" spans="1:1897" s="57" customFormat="1" x14ac:dyDescent="0.2">
      <c r="B110" s="28" t="s">
        <v>560</v>
      </c>
      <c r="C110" s="2" t="s">
        <v>82</v>
      </c>
      <c r="D110" s="5" t="s">
        <v>58</v>
      </c>
      <c r="E110" s="2" t="s">
        <v>561</v>
      </c>
      <c r="F110" s="2" t="s">
        <v>19</v>
      </c>
      <c r="G110" s="36">
        <v>20000</v>
      </c>
      <c r="H110" s="36">
        <v>0</v>
      </c>
      <c r="I110" s="36">
        <v>25</v>
      </c>
      <c r="J110" s="35">
        <v>574</v>
      </c>
      <c r="K110" s="35">
        <v>608</v>
      </c>
      <c r="L110" s="35">
        <v>1418</v>
      </c>
      <c r="M110" s="35">
        <v>1420</v>
      </c>
      <c r="N110" s="35">
        <v>230</v>
      </c>
      <c r="O110" s="36">
        <v>2600</v>
      </c>
      <c r="P110" s="36">
        <f t="shared" si="20"/>
        <v>3807</v>
      </c>
      <c r="Q110" s="36">
        <f t="shared" si="21"/>
        <v>16193</v>
      </c>
      <c r="R110" s="14"/>
      <c r="S110" s="14"/>
    </row>
    <row r="111" spans="1:1897" s="57" customFormat="1" x14ac:dyDescent="0.2">
      <c r="B111" s="28" t="s">
        <v>563</v>
      </c>
      <c r="C111" s="2" t="s">
        <v>82</v>
      </c>
      <c r="D111" s="5" t="s">
        <v>288</v>
      </c>
      <c r="E111" s="2" t="s">
        <v>18</v>
      </c>
      <c r="F111" s="2" t="s">
        <v>22</v>
      </c>
      <c r="G111" s="36">
        <v>25000</v>
      </c>
      <c r="H111" s="36">
        <v>0</v>
      </c>
      <c r="I111" s="36">
        <v>25</v>
      </c>
      <c r="J111" s="35">
        <v>717.5</v>
      </c>
      <c r="K111" s="35">
        <v>760</v>
      </c>
      <c r="L111" s="35">
        <v>1772.5</v>
      </c>
      <c r="M111" s="35">
        <v>1775</v>
      </c>
      <c r="N111" s="35">
        <v>287.5</v>
      </c>
      <c r="O111" s="36">
        <v>0</v>
      </c>
      <c r="P111" s="36">
        <f t="shared" si="20"/>
        <v>1502.5</v>
      </c>
      <c r="Q111" s="36">
        <f t="shared" si="21"/>
        <v>23497.5</v>
      </c>
      <c r="R111" s="12"/>
      <c r="S111" s="12"/>
    </row>
    <row r="112" spans="1:1897" s="57" customFormat="1" x14ac:dyDescent="0.2"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21">
        <v>2010.02</v>
      </c>
      <c r="S112" s="21">
        <v>2012.85</v>
      </c>
    </row>
    <row r="113" spans="2:19" s="57" customFormat="1" x14ac:dyDescent="0.2">
      <c r="B113" s="2" t="s">
        <v>213</v>
      </c>
      <c r="C113" s="2" t="s">
        <v>117</v>
      </c>
      <c r="D113" s="2" t="s">
        <v>214</v>
      </c>
      <c r="E113" s="2" t="s">
        <v>18</v>
      </c>
      <c r="F113" s="2" t="s">
        <v>19</v>
      </c>
      <c r="G113" s="35">
        <v>33000</v>
      </c>
      <c r="H113" s="35">
        <v>0</v>
      </c>
      <c r="I113" s="35">
        <v>25</v>
      </c>
      <c r="J113" s="35">
        <v>947.1</v>
      </c>
      <c r="K113" s="35">
        <v>1003.2</v>
      </c>
      <c r="L113" s="35">
        <v>2339.6999999999998</v>
      </c>
      <c r="M113" s="35">
        <v>2343</v>
      </c>
      <c r="N113" s="35">
        <v>379.5</v>
      </c>
      <c r="O113" s="35">
        <v>4100</v>
      </c>
      <c r="P113" s="36">
        <f t="shared" si="20"/>
        <v>6075.3</v>
      </c>
      <c r="Q113" s="36">
        <f t="shared" si="21"/>
        <v>26924.7</v>
      </c>
      <c r="R113" s="11">
        <v>1481.81</v>
      </c>
      <c r="S113" s="11">
        <v>1483.9</v>
      </c>
    </row>
    <row r="114" spans="2:19" s="57" customFormat="1" x14ac:dyDescent="0.2">
      <c r="B114" s="2" t="s">
        <v>379</v>
      </c>
      <c r="C114" s="2" t="s">
        <v>117</v>
      </c>
      <c r="D114" s="2" t="s">
        <v>169</v>
      </c>
      <c r="E114" s="2" t="s">
        <v>18</v>
      </c>
      <c r="F114" s="2" t="s">
        <v>22</v>
      </c>
      <c r="G114" s="35">
        <v>23000</v>
      </c>
      <c r="H114" s="35">
        <v>0</v>
      </c>
      <c r="I114" s="35">
        <v>25</v>
      </c>
      <c r="J114" s="35">
        <v>660.1</v>
      </c>
      <c r="K114" s="35">
        <v>699.2</v>
      </c>
      <c r="L114" s="35">
        <v>1630.7</v>
      </c>
      <c r="M114" s="35">
        <v>1633</v>
      </c>
      <c r="N114" s="35">
        <v>264.5</v>
      </c>
      <c r="O114" s="35">
        <v>3294.62</v>
      </c>
      <c r="P114" s="36">
        <f t="shared" si="20"/>
        <v>4678.92</v>
      </c>
      <c r="Q114" s="36">
        <f t="shared" si="21"/>
        <v>18321.080000000002</v>
      </c>
      <c r="R114" s="11">
        <v>1247.8399999999999</v>
      </c>
      <c r="S114" s="11">
        <v>1249.5999999999999</v>
      </c>
    </row>
    <row r="115" spans="2:19" s="57" customFormat="1" x14ac:dyDescent="0.2">
      <c r="B115" s="7" t="s">
        <v>116</v>
      </c>
      <c r="C115" s="2" t="s">
        <v>117</v>
      </c>
      <c r="D115" s="2" t="s">
        <v>118</v>
      </c>
      <c r="E115" s="2" t="s">
        <v>18</v>
      </c>
      <c r="F115" s="2" t="s">
        <v>22</v>
      </c>
      <c r="G115" s="35">
        <v>17600</v>
      </c>
      <c r="H115" s="35">
        <v>0</v>
      </c>
      <c r="I115" s="35">
        <v>25</v>
      </c>
      <c r="J115" s="35">
        <v>505.12</v>
      </c>
      <c r="K115" s="35">
        <v>535.04</v>
      </c>
      <c r="L115" s="35">
        <v>1247.8399999999999</v>
      </c>
      <c r="M115" s="35">
        <v>1249.5999999999999</v>
      </c>
      <c r="N115" s="35">
        <v>202.4</v>
      </c>
      <c r="O115" s="35">
        <v>5592.41</v>
      </c>
      <c r="P115" s="36">
        <f t="shared" si="20"/>
        <v>6657.57</v>
      </c>
      <c r="Q115" s="36">
        <f t="shared" si="21"/>
        <v>10942.43</v>
      </c>
      <c r="R115" s="20">
        <v>1013.46</v>
      </c>
      <c r="S115" s="20">
        <v>1014.89</v>
      </c>
    </row>
    <row r="116" spans="2:19" s="19" customFormat="1" x14ac:dyDescent="0.2">
      <c r="B116" s="2" t="s">
        <v>380</v>
      </c>
      <c r="C116" s="2" t="s">
        <v>117</v>
      </c>
      <c r="D116" s="2" t="s">
        <v>229</v>
      </c>
      <c r="E116" s="2" t="s">
        <v>18</v>
      </c>
      <c r="F116" s="2" t="s">
        <v>19</v>
      </c>
      <c r="G116" s="35">
        <v>17000</v>
      </c>
      <c r="H116" s="35">
        <v>0</v>
      </c>
      <c r="I116" s="35">
        <v>25</v>
      </c>
      <c r="J116" s="35">
        <v>487.9</v>
      </c>
      <c r="K116" s="35">
        <v>516.79999999999995</v>
      </c>
      <c r="L116" s="35">
        <v>1205.3</v>
      </c>
      <c r="M116" s="35">
        <v>1207</v>
      </c>
      <c r="N116" s="35">
        <v>195.5</v>
      </c>
      <c r="O116" s="36">
        <v>4993.93</v>
      </c>
      <c r="P116" s="36">
        <f t="shared" si="20"/>
        <v>6023.63</v>
      </c>
      <c r="Q116" s="36">
        <f t="shared" si="21"/>
        <v>10976.369999999999</v>
      </c>
      <c r="R116" s="24"/>
      <c r="S116" s="24"/>
    </row>
    <row r="117" spans="2:19" s="57" customFormat="1" x14ac:dyDescent="0.2">
      <c r="B117" s="22"/>
      <c r="C117" s="22"/>
      <c r="D117" s="22"/>
      <c r="E117" s="22"/>
      <c r="F117" s="22"/>
      <c r="G117" s="38"/>
      <c r="H117" s="38"/>
      <c r="I117" s="38"/>
      <c r="J117" s="38"/>
      <c r="K117" s="38"/>
      <c r="L117" s="38"/>
      <c r="M117" s="38"/>
      <c r="N117" s="38"/>
      <c r="O117" s="38"/>
      <c r="P117" s="39"/>
      <c r="Q117" s="39"/>
      <c r="R117" s="21">
        <v>2836</v>
      </c>
      <c r="S117" s="21">
        <v>2840</v>
      </c>
    </row>
    <row r="118" spans="2:19" s="57" customFormat="1" x14ac:dyDescent="0.2">
      <c r="B118" s="7" t="s">
        <v>381</v>
      </c>
      <c r="C118" s="2" t="s">
        <v>57</v>
      </c>
      <c r="D118" s="2" t="s">
        <v>307</v>
      </c>
      <c r="E118" s="2" t="s">
        <v>18</v>
      </c>
      <c r="F118" s="2" t="s">
        <v>19</v>
      </c>
      <c r="G118" s="35">
        <v>40000</v>
      </c>
      <c r="H118" s="35">
        <v>442.65</v>
      </c>
      <c r="I118" s="35">
        <v>25</v>
      </c>
      <c r="J118" s="35">
        <v>1148</v>
      </c>
      <c r="K118" s="35">
        <v>1216</v>
      </c>
      <c r="L118" s="35">
        <v>2836</v>
      </c>
      <c r="M118" s="35">
        <v>2840</v>
      </c>
      <c r="N118" s="35">
        <v>460</v>
      </c>
      <c r="O118" s="35">
        <v>9224.57</v>
      </c>
      <c r="P118" s="36">
        <f t="shared" si="20"/>
        <v>12056.22</v>
      </c>
      <c r="Q118" s="36">
        <f t="shared" si="21"/>
        <v>27943.78</v>
      </c>
      <c r="R118" s="11">
        <v>1559.8</v>
      </c>
      <c r="S118" s="11">
        <v>1562</v>
      </c>
    </row>
    <row r="119" spans="2:19" s="57" customFormat="1" x14ac:dyDescent="0.2">
      <c r="B119" s="2" t="s">
        <v>175</v>
      </c>
      <c r="C119" s="2" t="s">
        <v>57</v>
      </c>
      <c r="D119" s="2" t="s">
        <v>34</v>
      </c>
      <c r="E119" s="2" t="s">
        <v>18</v>
      </c>
      <c r="F119" s="2" t="s">
        <v>19</v>
      </c>
      <c r="G119" s="35">
        <v>22000</v>
      </c>
      <c r="H119" s="35">
        <v>0</v>
      </c>
      <c r="I119" s="35">
        <v>25</v>
      </c>
      <c r="J119" s="35">
        <v>631.4</v>
      </c>
      <c r="K119" s="35">
        <v>668.8</v>
      </c>
      <c r="L119" s="35">
        <v>1559.8</v>
      </c>
      <c r="M119" s="35">
        <v>1562</v>
      </c>
      <c r="N119" s="35">
        <v>253</v>
      </c>
      <c r="O119" s="35">
        <v>10061.209999999999</v>
      </c>
      <c r="P119" s="36">
        <f t="shared" si="20"/>
        <v>11386.41</v>
      </c>
      <c r="Q119" s="36">
        <f t="shared" si="21"/>
        <v>10613.59</v>
      </c>
      <c r="R119" s="11">
        <v>1403.82</v>
      </c>
      <c r="S119" s="11">
        <v>1405.8</v>
      </c>
    </row>
    <row r="120" spans="2:19" s="57" customFormat="1" x14ac:dyDescent="0.2">
      <c r="B120" s="7" t="s">
        <v>140</v>
      </c>
      <c r="C120" s="2" t="s">
        <v>57</v>
      </c>
      <c r="D120" s="2" t="s">
        <v>73</v>
      </c>
      <c r="E120" s="2" t="s">
        <v>18</v>
      </c>
      <c r="F120" s="2" t="s">
        <v>19</v>
      </c>
      <c r="G120" s="35">
        <v>22000</v>
      </c>
      <c r="H120" s="35">
        <v>0</v>
      </c>
      <c r="I120" s="35">
        <v>25</v>
      </c>
      <c r="J120" s="35">
        <v>631.4</v>
      </c>
      <c r="K120" s="35">
        <v>668.8</v>
      </c>
      <c r="L120" s="35">
        <v>1559.8</v>
      </c>
      <c r="M120" s="35">
        <v>1562</v>
      </c>
      <c r="N120" s="35">
        <v>253</v>
      </c>
      <c r="O120" s="35">
        <v>9710.48</v>
      </c>
      <c r="P120" s="36">
        <f t="shared" si="20"/>
        <v>11035.68</v>
      </c>
      <c r="Q120" s="36">
        <f t="shared" si="21"/>
        <v>10964.32</v>
      </c>
      <c r="R120" s="11">
        <v>1216.8599999999999</v>
      </c>
      <c r="S120" s="11">
        <v>1218.58</v>
      </c>
    </row>
    <row r="121" spans="2:19" s="57" customFormat="1" x14ac:dyDescent="0.2">
      <c r="B121" s="2" t="s">
        <v>382</v>
      </c>
      <c r="C121" s="2" t="s">
        <v>57</v>
      </c>
      <c r="D121" s="2" t="s">
        <v>59</v>
      </c>
      <c r="E121" s="2" t="s">
        <v>18</v>
      </c>
      <c r="F121" s="2" t="s">
        <v>19</v>
      </c>
      <c r="G121" s="35">
        <v>17163.03</v>
      </c>
      <c r="H121" s="35">
        <v>0</v>
      </c>
      <c r="I121" s="35">
        <v>25</v>
      </c>
      <c r="J121" s="35">
        <v>492.58</v>
      </c>
      <c r="K121" s="35">
        <v>521.76</v>
      </c>
      <c r="L121" s="35">
        <v>1216.8599999999999</v>
      </c>
      <c r="M121" s="35">
        <v>1218.58</v>
      </c>
      <c r="N121" s="35">
        <v>197.37</v>
      </c>
      <c r="O121" s="35">
        <v>600</v>
      </c>
      <c r="P121" s="36">
        <f t="shared" si="20"/>
        <v>1639.34</v>
      </c>
      <c r="Q121" s="36">
        <f t="shared" si="21"/>
        <v>15523.689999999999</v>
      </c>
      <c r="R121" s="11">
        <v>1013.87</v>
      </c>
      <c r="S121" s="11">
        <v>1015.3</v>
      </c>
    </row>
    <row r="122" spans="2:19" s="57" customFormat="1" x14ac:dyDescent="0.2">
      <c r="B122" s="2" t="s">
        <v>443</v>
      </c>
      <c r="C122" s="2" t="s">
        <v>57</v>
      </c>
      <c r="D122" s="2" t="s">
        <v>118</v>
      </c>
      <c r="E122" s="2" t="s">
        <v>18</v>
      </c>
      <c r="F122" s="2" t="s">
        <v>22</v>
      </c>
      <c r="G122" s="35">
        <v>14300</v>
      </c>
      <c r="H122" s="35">
        <v>0</v>
      </c>
      <c r="I122" s="35">
        <v>25</v>
      </c>
      <c r="J122" s="35">
        <v>410.41</v>
      </c>
      <c r="K122" s="35">
        <v>434.72</v>
      </c>
      <c r="L122" s="35">
        <v>1013.87</v>
      </c>
      <c r="M122" s="35">
        <v>1015.3</v>
      </c>
      <c r="N122" s="35">
        <v>164.45</v>
      </c>
      <c r="O122" s="35">
        <v>5566.2</v>
      </c>
      <c r="P122" s="36">
        <f>H122+I122+J122+K122+O122</f>
        <v>6436.33</v>
      </c>
      <c r="Q122" s="36">
        <f>G122-P122</f>
        <v>7863.67</v>
      </c>
      <c r="R122" s="11">
        <v>1205.3</v>
      </c>
      <c r="S122" s="11">
        <v>1207</v>
      </c>
    </row>
    <row r="123" spans="2:19" s="19" customFormat="1" x14ac:dyDescent="0.2">
      <c r="B123" s="2" t="s">
        <v>383</v>
      </c>
      <c r="C123" s="2" t="s">
        <v>57</v>
      </c>
      <c r="D123" s="2" t="s">
        <v>229</v>
      </c>
      <c r="E123" s="2" t="s">
        <v>18</v>
      </c>
      <c r="F123" s="2" t="s">
        <v>19</v>
      </c>
      <c r="G123" s="35">
        <v>17000</v>
      </c>
      <c r="H123" s="35">
        <v>0</v>
      </c>
      <c r="I123" s="35">
        <v>25</v>
      </c>
      <c r="J123" s="35">
        <v>487.9</v>
      </c>
      <c r="K123" s="35">
        <v>516.79999999999995</v>
      </c>
      <c r="L123" s="35">
        <v>1205.3</v>
      </c>
      <c r="M123" s="35">
        <v>1207</v>
      </c>
      <c r="N123" s="35">
        <v>195.5</v>
      </c>
      <c r="O123" s="35">
        <v>7244.76</v>
      </c>
      <c r="P123" s="36">
        <f t="shared" si="20"/>
        <v>8274.4599999999991</v>
      </c>
      <c r="Q123" s="36">
        <f t="shared" si="21"/>
        <v>8725.5400000000009</v>
      </c>
      <c r="R123" s="13"/>
      <c r="S123" s="13"/>
    </row>
    <row r="124" spans="2:19" s="57" customFormat="1" x14ac:dyDescent="0.2">
      <c r="B124" s="22"/>
      <c r="C124" s="22"/>
      <c r="D124" s="22"/>
      <c r="E124" s="22"/>
      <c r="F124" s="22"/>
      <c r="G124" s="38"/>
      <c r="H124" s="38"/>
      <c r="I124" s="38"/>
      <c r="J124" s="38"/>
      <c r="K124" s="38"/>
      <c r="L124" s="38"/>
      <c r="M124" s="38"/>
      <c r="N124" s="38"/>
      <c r="O124" s="38"/>
      <c r="P124" s="39"/>
      <c r="Q124" s="39"/>
      <c r="R124" s="21">
        <v>3190.5</v>
      </c>
      <c r="S124" s="21">
        <v>3195</v>
      </c>
    </row>
    <row r="125" spans="2:19" s="57" customFormat="1" x14ac:dyDescent="0.2">
      <c r="B125" s="7" t="s">
        <v>385</v>
      </c>
      <c r="C125" s="2" t="s">
        <v>23</v>
      </c>
      <c r="D125" s="2" t="s">
        <v>56</v>
      </c>
      <c r="E125" s="2" t="s">
        <v>18</v>
      </c>
      <c r="F125" s="2" t="s">
        <v>22</v>
      </c>
      <c r="G125" s="35">
        <v>50000</v>
      </c>
      <c r="H125" s="35">
        <v>1614.4</v>
      </c>
      <c r="I125" s="35">
        <v>25</v>
      </c>
      <c r="J125" s="35">
        <v>1435</v>
      </c>
      <c r="K125" s="35">
        <v>1520</v>
      </c>
      <c r="L125" s="35">
        <v>3545</v>
      </c>
      <c r="M125" s="35">
        <v>3550</v>
      </c>
      <c r="N125" s="35">
        <v>575</v>
      </c>
      <c r="O125" s="35">
        <v>18943.38</v>
      </c>
      <c r="P125" s="36">
        <f t="shared" ref="P125" si="22">H125+I125+J125+K125+O125</f>
        <v>23537.78</v>
      </c>
      <c r="Q125" s="36">
        <f t="shared" ref="Q125" si="23">G125-P125</f>
        <v>26462.22</v>
      </c>
      <c r="R125" s="11">
        <v>1559.8</v>
      </c>
      <c r="S125" s="11">
        <v>1562</v>
      </c>
    </row>
    <row r="126" spans="2:19" s="57" customFormat="1" x14ac:dyDescent="0.2">
      <c r="B126" s="2" t="s">
        <v>388</v>
      </c>
      <c r="C126" s="2" t="s">
        <v>23</v>
      </c>
      <c r="D126" s="2" t="s">
        <v>24</v>
      </c>
      <c r="E126" s="2" t="s">
        <v>18</v>
      </c>
      <c r="F126" s="2" t="s">
        <v>22</v>
      </c>
      <c r="G126" s="35">
        <v>20000</v>
      </c>
      <c r="H126" s="35">
        <v>0</v>
      </c>
      <c r="I126" s="35">
        <v>25</v>
      </c>
      <c r="J126" s="35">
        <v>574</v>
      </c>
      <c r="K126" s="35">
        <v>608</v>
      </c>
      <c r="L126" s="35">
        <v>1418</v>
      </c>
      <c r="M126" s="35">
        <v>1420</v>
      </c>
      <c r="N126" s="35">
        <v>230</v>
      </c>
      <c r="O126" s="35">
        <v>7984</v>
      </c>
      <c r="P126" s="36">
        <f t="shared" ref="P126:P136" si="24">H126+I126+J126+K126+O126</f>
        <v>9191</v>
      </c>
      <c r="Q126" s="36">
        <f t="shared" ref="Q126:Q136" si="25">G126-P126</f>
        <v>10809</v>
      </c>
      <c r="R126" s="11">
        <v>1442.82</v>
      </c>
      <c r="S126" s="11">
        <v>1444.85</v>
      </c>
    </row>
    <row r="127" spans="2:19" s="57" customFormat="1" x14ac:dyDescent="0.2">
      <c r="B127" s="2" t="s">
        <v>386</v>
      </c>
      <c r="C127" s="2" t="s">
        <v>23</v>
      </c>
      <c r="D127" s="2" t="s">
        <v>24</v>
      </c>
      <c r="E127" s="2" t="s">
        <v>18</v>
      </c>
      <c r="F127" s="2" t="s">
        <v>22</v>
      </c>
      <c r="G127" s="35">
        <v>25000</v>
      </c>
      <c r="H127" s="35">
        <v>0</v>
      </c>
      <c r="I127" s="35">
        <v>25</v>
      </c>
      <c r="J127" s="35">
        <v>717.5</v>
      </c>
      <c r="K127" s="35">
        <v>760</v>
      </c>
      <c r="L127" s="35">
        <v>1772.5</v>
      </c>
      <c r="M127" s="35">
        <v>1775</v>
      </c>
      <c r="N127" s="35">
        <v>287.5</v>
      </c>
      <c r="O127" s="35">
        <v>6924.57</v>
      </c>
      <c r="P127" s="36">
        <f t="shared" si="24"/>
        <v>8427.07</v>
      </c>
      <c r="Q127" s="36">
        <f t="shared" si="25"/>
        <v>16572.93</v>
      </c>
      <c r="R127" s="11">
        <v>1388.22</v>
      </c>
      <c r="S127" s="11">
        <v>1390.18</v>
      </c>
    </row>
    <row r="128" spans="2:19" s="57" customFormat="1" x14ac:dyDescent="0.2">
      <c r="B128" s="2" t="s">
        <v>387</v>
      </c>
      <c r="C128" s="2" t="s">
        <v>23</v>
      </c>
      <c r="D128" s="2" t="s">
        <v>24</v>
      </c>
      <c r="E128" s="2" t="s">
        <v>18</v>
      </c>
      <c r="F128" s="2" t="s">
        <v>22</v>
      </c>
      <c r="G128" s="35">
        <v>22000</v>
      </c>
      <c r="H128" s="35">
        <v>0</v>
      </c>
      <c r="I128" s="35">
        <v>25</v>
      </c>
      <c r="J128" s="35">
        <v>631.4</v>
      </c>
      <c r="K128" s="35">
        <v>668.8</v>
      </c>
      <c r="L128" s="35">
        <v>1559.8</v>
      </c>
      <c r="M128" s="35">
        <v>1562</v>
      </c>
      <c r="N128" s="35">
        <v>253</v>
      </c>
      <c r="O128" s="35">
        <v>6510.85</v>
      </c>
      <c r="P128" s="36">
        <f t="shared" si="24"/>
        <v>7836.05</v>
      </c>
      <c r="Q128" s="36">
        <f t="shared" si="25"/>
        <v>14163.95</v>
      </c>
      <c r="R128" s="11">
        <v>1772.5</v>
      </c>
      <c r="S128" s="11">
        <v>1775</v>
      </c>
    </row>
    <row r="129" spans="2:19" s="57" customFormat="1" x14ac:dyDescent="0.2">
      <c r="B129" s="2" t="s">
        <v>391</v>
      </c>
      <c r="C129" s="2" t="s">
        <v>23</v>
      </c>
      <c r="D129" s="2" t="s">
        <v>24</v>
      </c>
      <c r="E129" s="2" t="s">
        <v>18</v>
      </c>
      <c r="F129" s="2" t="s">
        <v>22</v>
      </c>
      <c r="G129" s="35">
        <v>21400</v>
      </c>
      <c r="H129" s="35">
        <v>0</v>
      </c>
      <c r="I129" s="35">
        <v>25</v>
      </c>
      <c r="J129" s="35">
        <v>614.17999999999995</v>
      </c>
      <c r="K129" s="35">
        <v>650.55999999999995</v>
      </c>
      <c r="L129" s="35">
        <v>1517.26</v>
      </c>
      <c r="M129" s="35">
        <v>1519.4</v>
      </c>
      <c r="N129" s="35">
        <v>246.1</v>
      </c>
      <c r="O129" s="35">
        <v>5366.37</v>
      </c>
      <c r="P129" s="36">
        <f t="shared" si="24"/>
        <v>6656.11</v>
      </c>
      <c r="Q129" s="36">
        <f t="shared" si="25"/>
        <v>14743.89</v>
      </c>
      <c r="R129" s="11">
        <v>1347.1</v>
      </c>
      <c r="S129" s="11">
        <v>1349</v>
      </c>
    </row>
    <row r="130" spans="2:19" s="57" customFormat="1" x14ac:dyDescent="0.2">
      <c r="B130" s="2" t="s">
        <v>389</v>
      </c>
      <c r="C130" s="2" t="s">
        <v>23</v>
      </c>
      <c r="D130" s="2" t="s">
        <v>24</v>
      </c>
      <c r="E130" s="2" t="s">
        <v>18</v>
      </c>
      <c r="F130" s="2" t="s">
        <v>22</v>
      </c>
      <c r="G130" s="35">
        <v>21000</v>
      </c>
      <c r="H130" s="35">
        <v>0</v>
      </c>
      <c r="I130" s="35">
        <v>25</v>
      </c>
      <c r="J130" s="35">
        <v>602.70000000000005</v>
      </c>
      <c r="K130" s="35">
        <v>638.4</v>
      </c>
      <c r="L130" s="35">
        <v>1488.9</v>
      </c>
      <c r="M130" s="35">
        <v>1491</v>
      </c>
      <c r="N130" s="35">
        <v>241.5</v>
      </c>
      <c r="O130" s="35">
        <v>8896.66</v>
      </c>
      <c r="P130" s="36">
        <f t="shared" si="24"/>
        <v>10162.76</v>
      </c>
      <c r="Q130" s="36">
        <f t="shared" si="25"/>
        <v>10837.24</v>
      </c>
      <c r="R130" s="11">
        <v>1517.26</v>
      </c>
      <c r="S130" s="11">
        <v>1519.4</v>
      </c>
    </row>
    <row r="131" spans="2:19" s="57" customFormat="1" x14ac:dyDescent="0.2">
      <c r="B131" s="2" t="s">
        <v>390</v>
      </c>
      <c r="C131" s="2" t="s">
        <v>23</v>
      </c>
      <c r="D131" s="2" t="s">
        <v>24</v>
      </c>
      <c r="E131" s="2" t="s">
        <v>18</v>
      </c>
      <c r="F131" s="2" t="s">
        <v>22</v>
      </c>
      <c r="G131" s="35">
        <v>22000</v>
      </c>
      <c r="H131" s="35">
        <v>0</v>
      </c>
      <c r="I131" s="35">
        <v>25</v>
      </c>
      <c r="J131" s="35">
        <v>631.4</v>
      </c>
      <c r="K131" s="35">
        <v>668.8</v>
      </c>
      <c r="L131" s="35">
        <v>1559.8</v>
      </c>
      <c r="M131" s="35">
        <v>1562</v>
      </c>
      <c r="N131" s="35">
        <v>253</v>
      </c>
      <c r="O131" s="35">
        <v>6661.34</v>
      </c>
      <c r="P131" s="36">
        <f t="shared" si="24"/>
        <v>7986.54</v>
      </c>
      <c r="Q131" s="36">
        <f t="shared" si="25"/>
        <v>14013.46</v>
      </c>
      <c r="R131" s="11">
        <v>1559.8</v>
      </c>
      <c r="S131" s="11">
        <v>1562</v>
      </c>
    </row>
    <row r="132" spans="2:19" s="57" customFormat="1" x14ac:dyDescent="0.2">
      <c r="B132" s="2" t="s">
        <v>280</v>
      </c>
      <c r="C132" s="2" t="s">
        <v>23</v>
      </c>
      <c r="D132" s="2" t="s">
        <v>24</v>
      </c>
      <c r="E132" s="2" t="s">
        <v>18</v>
      </c>
      <c r="F132" s="2" t="s">
        <v>254</v>
      </c>
      <c r="G132" s="35">
        <v>21000</v>
      </c>
      <c r="H132" s="35">
        <v>0</v>
      </c>
      <c r="I132" s="35">
        <v>25</v>
      </c>
      <c r="J132" s="35">
        <v>602.70000000000005</v>
      </c>
      <c r="K132" s="35">
        <v>638.4</v>
      </c>
      <c r="L132" s="35">
        <v>1488.9</v>
      </c>
      <c r="M132" s="35">
        <v>1491</v>
      </c>
      <c r="N132" s="35">
        <v>241.5</v>
      </c>
      <c r="O132" s="35">
        <v>13233.49</v>
      </c>
      <c r="P132" s="36">
        <f t="shared" si="24"/>
        <v>14499.59</v>
      </c>
      <c r="Q132" s="36">
        <f t="shared" si="25"/>
        <v>6500.41</v>
      </c>
      <c r="R132" s="11">
        <v>1276.2</v>
      </c>
      <c r="S132" s="11">
        <v>1278</v>
      </c>
    </row>
    <row r="133" spans="2:19" s="57" customFormat="1" x14ac:dyDescent="0.2">
      <c r="B133" s="2" t="s">
        <v>434</v>
      </c>
      <c r="C133" s="2" t="s">
        <v>23</v>
      </c>
      <c r="D133" s="2" t="s">
        <v>24</v>
      </c>
      <c r="E133" s="2" t="s">
        <v>18</v>
      </c>
      <c r="F133" s="2" t="s">
        <v>22</v>
      </c>
      <c r="G133" s="35">
        <v>21000</v>
      </c>
      <c r="H133" s="35">
        <v>0</v>
      </c>
      <c r="I133" s="35">
        <v>25</v>
      </c>
      <c r="J133" s="35">
        <v>602.70000000000005</v>
      </c>
      <c r="K133" s="35">
        <v>638.4</v>
      </c>
      <c r="L133" s="35">
        <v>1488.9</v>
      </c>
      <c r="M133" s="35">
        <v>1491</v>
      </c>
      <c r="N133" s="35">
        <v>241.5</v>
      </c>
      <c r="O133" s="35">
        <v>8477.2000000000007</v>
      </c>
      <c r="P133" s="36">
        <f t="shared" si="24"/>
        <v>9743.3000000000011</v>
      </c>
      <c r="Q133" s="36">
        <f t="shared" si="25"/>
        <v>11256.699999999999</v>
      </c>
      <c r="R133" s="11">
        <v>1276.2</v>
      </c>
      <c r="S133" s="11">
        <v>1278</v>
      </c>
    </row>
    <row r="134" spans="2:19" s="57" customFormat="1" x14ac:dyDescent="0.2">
      <c r="B134" s="2" t="s">
        <v>198</v>
      </c>
      <c r="C134" s="2" t="s">
        <v>23</v>
      </c>
      <c r="D134" s="2" t="s">
        <v>34</v>
      </c>
      <c r="E134" s="2" t="s">
        <v>18</v>
      </c>
      <c r="F134" s="2" t="s">
        <v>19</v>
      </c>
      <c r="G134" s="35">
        <v>19580</v>
      </c>
      <c r="H134" s="35">
        <v>0</v>
      </c>
      <c r="I134" s="35">
        <v>25</v>
      </c>
      <c r="J134" s="35">
        <v>561.95000000000005</v>
      </c>
      <c r="K134" s="35">
        <v>595.23</v>
      </c>
      <c r="L134" s="35">
        <v>1388.22</v>
      </c>
      <c r="M134" s="35">
        <v>1390.18</v>
      </c>
      <c r="N134" s="35">
        <v>225.17</v>
      </c>
      <c r="O134" s="35">
        <v>9875.32</v>
      </c>
      <c r="P134" s="36">
        <f t="shared" si="24"/>
        <v>11057.5</v>
      </c>
      <c r="Q134" s="36">
        <f t="shared" si="25"/>
        <v>8522.5</v>
      </c>
      <c r="R134" s="11">
        <v>2127</v>
      </c>
      <c r="S134" s="11">
        <v>2130</v>
      </c>
    </row>
    <row r="135" spans="2:19" s="57" customFormat="1" x14ac:dyDescent="0.2">
      <c r="B135" s="7" t="s">
        <v>392</v>
      </c>
      <c r="C135" s="2" t="s">
        <v>23</v>
      </c>
      <c r="D135" s="2" t="s">
        <v>24</v>
      </c>
      <c r="E135" s="2" t="s">
        <v>18</v>
      </c>
      <c r="F135" s="2" t="s">
        <v>22</v>
      </c>
      <c r="G135" s="35">
        <v>30000</v>
      </c>
      <c r="H135" s="35">
        <v>0</v>
      </c>
      <c r="I135" s="35">
        <v>25</v>
      </c>
      <c r="J135" s="35">
        <v>861</v>
      </c>
      <c r="K135" s="35">
        <v>912</v>
      </c>
      <c r="L135" s="35">
        <v>2127</v>
      </c>
      <c r="M135" s="35">
        <v>2130</v>
      </c>
      <c r="N135" s="35">
        <v>345</v>
      </c>
      <c r="O135" s="40">
        <v>5230.3999999999996</v>
      </c>
      <c r="P135" s="36">
        <f t="shared" si="24"/>
        <v>7028.4</v>
      </c>
      <c r="Q135" s="36">
        <f t="shared" si="25"/>
        <v>22971.599999999999</v>
      </c>
      <c r="R135" s="11">
        <v>1418</v>
      </c>
      <c r="S135" s="11">
        <v>1420</v>
      </c>
    </row>
    <row r="136" spans="2:19" s="57" customFormat="1" x14ac:dyDescent="0.2">
      <c r="B136" s="2" t="s">
        <v>393</v>
      </c>
      <c r="C136" s="2" t="s">
        <v>23</v>
      </c>
      <c r="D136" s="2" t="s">
        <v>24</v>
      </c>
      <c r="E136" s="2" t="s">
        <v>18</v>
      </c>
      <c r="F136" s="2" t="s">
        <v>22</v>
      </c>
      <c r="G136" s="35">
        <v>11600.56</v>
      </c>
      <c r="H136" s="35">
        <v>0</v>
      </c>
      <c r="I136" s="35">
        <v>25</v>
      </c>
      <c r="J136" s="35">
        <v>332.94</v>
      </c>
      <c r="K136" s="35">
        <v>352.66</v>
      </c>
      <c r="L136" s="35">
        <v>822.48</v>
      </c>
      <c r="M136" s="35">
        <v>823.64</v>
      </c>
      <c r="N136" s="35">
        <v>133.41</v>
      </c>
      <c r="O136" s="35">
        <v>100</v>
      </c>
      <c r="P136" s="36">
        <f t="shared" si="24"/>
        <v>810.6</v>
      </c>
      <c r="Q136" s="36">
        <f t="shared" si="25"/>
        <v>10789.96</v>
      </c>
      <c r="R136" s="12"/>
      <c r="S136" s="12"/>
    </row>
    <row r="137" spans="2:19" s="57" customFormat="1" x14ac:dyDescent="0.2">
      <c r="B137" s="4"/>
      <c r="C137" s="4"/>
      <c r="D137" s="4"/>
      <c r="E137" s="4"/>
      <c r="F137" s="4"/>
      <c r="G137" s="37"/>
      <c r="H137" s="38"/>
      <c r="I137" s="38"/>
      <c r="J137" s="38"/>
      <c r="K137" s="38"/>
      <c r="L137" s="38"/>
      <c r="M137" s="38"/>
      <c r="N137" s="38"/>
      <c r="O137" s="38"/>
      <c r="P137" s="36"/>
      <c r="Q137" s="36"/>
      <c r="R137" s="11">
        <v>4821.2</v>
      </c>
      <c r="S137" s="11">
        <v>4828</v>
      </c>
    </row>
    <row r="138" spans="2:19" s="57" customFormat="1" x14ac:dyDescent="0.2">
      <c r="B138" s="2" t="s">
        <v>394</v>
      </c>
      <c r="C138" s="2" t="s">
        <v>524</v>
      </c>
      <c r="D138" s="2" t="s">
        <v>525</v>
      </c>
      <c r="E138" s="2" t="s">
        <v>18</v>
      </c>
      <c r="F138" s="2" t="s">
        <v>22</v>
      </c>
      <c r="G138" s="35">
        <v>70000</v>
      </c>
      <c r="H138" s="35">
        <v>5368.45</v>
      </c>
      <c r="I138" s="35">
        <v>25</v>
      </c>
      <c r="J138" s="35">
        <v>2009</v>
      </c>
      <c r="K138" s="35">
        <v>2128</v>
      </c>
      <c r="L138" s="35">
        <v>4963</v>
      </c>
      <c r="M138" s="35">
        <v>4970</v>
      </c>
      <c r="N138" s="35">
        <v>805</v>
      </c>
      <c r="O138" s="35">
        <v>100</v>
      </c>
      <c r="P138" s="36">
        <f t="shared" ref="P138:P155" si="26">H138+I138+J138+K138+O138</f>
        <v>9630.4500000000007</v>
      </c>
      <c r="Q138" s="36">
        <f t="shared" ref="Q138:Q154" si="27">G138-P138</f>
        <v>60369.55</v>
      </c>
      <c r="R138" s="11"/>
      <c r="S138" s="11"/>
    </row>
    <row r="139" spans="2:19" s="57" customFormat="1" x14ac:dyDescent="0.2">
      <c r="B139" s="2" t="s">
        <v>395</v>
      </c>
      <c r="C139" s="2" t="s">
        <v>61</v>
      </c>
      <c r="D139" s="2" t="s">
        <v>53</v>
      </c>
      <c r="E139" s="2" t="s">
        <v>18</v>
      </c>
      <c r="F139" s="2" t="s">
        <v>22</v>
      </c>
      <c r="G139" s="35">
        <v>25000</v>
      </c>
      <c r="H139" s="35">
        <v>0</v>
      </c>
      <c r="I139" s="35">
        <v>25</v>
      </c>
      <c r="J139" s="35">
        <v>717.5</v>
      </c>
      <c r="K139" s="35">
        <v>760</v>
      </c>
      <c r="L139" s="35">
        <v>1772.5</v>
      </c>
      <c r="M139" s="35">
        <v>1775</v>
      </c>
      <c r="N139" s="35">
        <v>287.5</v>
      </c>
      <c r="O139" s="35">
        <v>9904.25</v>
      </c>
      <c r="P139" s="36">
        <f t="shared" ref="P139:P146" si="28">H139+I139+J139+K139+O139</f>
        <v>11406.75</v>
      </c>
      <c r="Q139" s="36">
        <f t="shared" ref="Q139:Q146" si="29">G139-P139</f>
        <v>13593.25</v>
      </c>
      <c r="R139" s="11">
        <v>1772.5</v>
      </c>
      <c r="S139" s="11">
        <v>1175</v>
      </c>
    </row>
    <row r="140" spans="2:19" s="57" customFormat="1" x14ac:dyDescent="0.2">
      <c r="B140" s="2" t="s">
        <v>396</v>
      </c>
      <c r="C140" s="2" t="s">
        <v>61</v>
      </c>
      <c r="D140" s="2" t="s">
        <v>53</v>
      </c>
      <c r="E140" s="2" t="s">
        <v>18</v>
      </c>
      <c r="F140" s="2" t="s">
        <v>22</v>
      </c>
      <c r="G140" s="35">
        <v>25000</v>
      </c>
      <c r="H140" s="35">
        <v>0</v>
      </c>
      <c r="I140" s="35">
        <v>25</v>
      </c>
      <c r="J140" s="35">
        <v>717.5</v>
      </c>
      <c r="K140" s="35">
        <v>760</v>
      </c>
      <c r="L140" s="35">
        <v>1772.5</v>
      </c>
      <c r="M140" s="35">
        <v>1775</v>
      </c>
      <c r="N140" s="35">
        <v>287.5</v>
      </c>
      <c r="O140" s="35">
        <v>7710.85</v>
      </c>
      <c r="P140" s="36">
        <f t="shared" si="28"/>
        <v>9213.35</v>
      </c>
      <c r="Q140" s="36">
        <f t="shared" si="29"/>
        <v>15786.65</v>
      </c>
      <c r="R140" s="11">
        <v>1772.5</v>
      </c>
      <c r="S140" s="11">
        <v>1175</v>
      </c>
    </row>
    <row r="141" spans="2:19" s="57" customFormat="1" x14ac:dyDescent="0.2">
      <c r="B141" s="2" t="s">
        <v>527</v>
      </c>
      <c r="C141" s="2" t="s">
        <v>61</v>
      </c>
      <c r="D141" s="2" t="s">
        <v>53</v>
      </c>
      <c r="E141" s="2" t="s">
        <v>18</v>
      </c>
      <c r="F141" s="2" t="s">
        <v>22</v>
      </c>
      <c r="G141" s="35">
        <v>20000</v>
      </c>
      <c r="H141" s="35">
        <v>0</v>
      </c>
      <c r="I141" s="35">
        <v>25</v>
      </c>
      <c r="J141" s="35">
        <v>574</v>
      </c>
      <c r="K141" s="35">
        <v>608</v>
      </c>
      <c r="L141" s="35">
        <v>1418</v>
      </c>
      <c r="M141" s="35">
        <v>1420</v>
      </c>
      <c r="N141" s="35">
        <v>230</v>
      </c>
      <c r="O141" s="35">
        <v>0</v>
      </c>
      <c r="P141" s="36">
        <f t="shared" si="28"/>
        <v>1207</v>
      </c>
      <c r="Q141" s="36">
        <f t="shared" si="29"/>
        <v>18793</v>
      </c>
      <c r="R141" s="11">
        <v>3133.11</v>
      </c>
      <c r="S141" s="11">
        <v>3137.53</v>
      </c>
    </row>
    <row r="142" spans="2:19" s="57" customFormat="1" x14ac:dyDescent="0.2">
      <c r="B142" s="7" t="s">
        <v>399</v>
      </c>
      <c r="C142" s="2" t="s">
        <v>61</v>
      </c>
      <c r="D142" s="2" t="s">
        <v>34</v>
      </c>
      <c r="E142" s="2" t="s">
        <v>18</v>
      </c>
      <c r="F142" s="2" t="s">
        <v>19</v>
      </c>
      <c r="G142" s="35">
        <v>44190.54</v>
      </c>
      <c r="H142" s="35">
        <v>794.49</v>
      </c>
      <c r="I142" s="35">
        <v>25</v>
      </c>
      <c r="J142" s="35">
        <v>1268.27</v>
      </c>
      <c r="K142" s="35">
        <v>1343.39</v>
      </c>
      <c r="L142" s="35">
        <v>3133.11</v>
      </c>
      <c r="M142" s="35">
        <v>3137.53</v>
      </c>
      <c r="N142" s="35">
        <v>508.19</v>
      </c>
      <c r="O142" s="35">
        <v>8241.23</v>
      </c>
      <c r="P142" s="36">
        <f t="shared" si="28"/>
        <v>11672.380000000001</v>
      </c>
      <c r="Q142" s="36">
        <f t="shared" si="29"/>
        <v>32518.16</v>
      </c>
      <c r="R142" s="11">
        <v>2481.5</v>
      </c>
      <c r="S142" s="11">
        <v>2485</v>
      </c>
    </row>
    <row r="143" spans="2:19" s="57" customFormat="1" x14ac:dyDescent="0.2">
      <c r="B143" s="2" t="s">
        <v>398</v>
      </c>
      <c r="C143" s="2" t="s">
        <v>61</v>
      </c>
      <c r="D143" s="2" t="s">
        <v>518</v>
      </c>
      <c r="E143" s="2" t="s">
        <v>18</v>
      </c>
      <c r="F143" s="2" t="s">
        <v>22</v>
      </c>
      <c r="G143" s="35">
        <v>37000</v>
      </c>
      <c r="H143" s="35">
        <v>19.25</v>
      </c>
      <c r="I143" s="35">
        <v>25</v>
      </c>
      <c r="J143" s="35">
        <v>1061.9000000000001</v>
      </c>
      <c r="K143" s="35">
        <v>1124.8</v>
      </c>
      <c r="L143" s="35">
        <v>2623.3</v>
      </c>
      <c r="M143" s="35">
        <v>2627</v>
      </c>
      <c r="N143" s="35">
        <v>425.5</v>
      </c>
      <c r="O143" s="35">
        <v>8333.7800000000007</v>
      </c>
      <c r="P143" s="36">
        <f t="shared" si="28"/>
        <v>10564.73</v>
      </c>
      <c r="Q143" s="36">
        <f t="shared" si="29"/>
        <v>26435.27</v>
      </c>
      <c r="R143" s="11">
        <v>2623.3</v>
      </c>
      <c r="S143" s="11">
        <v>2627</v>
      </c>
    </row>
    <row r="144" spans="2:19" s="57" customFormat="1" x14ac:dyDescent="0.2">
      <c r="B144" s="2" t="s">
        <v>397</v>
      </c>
      <c r="C144" s="2" t="s">
        <v>61</v>
      </c>
      <c r="D144" s="2" t="s">
        <v>53</v>
      </c>
      <c r="E144" s="2" t="s">
        <v>18</v>
      </c>
      <c r="F144" s="2" t="s">
        <v>22</v>
      </c>
      <c r="G144" s="35">
        <v>35000</v>
      </c>
      <c r="H144" s="35">
        <v>0</v>
      </c>
      <c r="I144" s="35">
        <v>25</v>
      </c>
      <c r="J144" s="35">
        <v>1004.5</v>
      </c>
      <c r="K144" s="35">
        <v>1064</v>
      </c>
      <c r="L144" s="35">
        <v>2481.5</v>
      </c>
      <c r="M144" s="35">
        <v>2485</v>
      </c>
      <c r="N144" s="35">
        <v>402.5</v>
      </c>
      <c r="O144" s="35">
        <v>5828.35</v>
      </c>
      <c r="P144" s="36">
        <f t="shared" si="28"/>
        <v>7921.85</v>
      </c>
      <c r="Q144" s="36">
        <f t="shared" si="29"/>
        <v>27078.15</v>
      </c>
      <c r="R144" s="11"/>
      <c r="S144" s="11"/>
    </row>
    <row r="145" spans="1:19" s="57" customFormat="1" x14ac:dyDescent="0.2">
      <c r="B145" s="2" t="s">
        <v>400</v>
      </c>
      <c r="C145" s="2" t="s">
        <v>61</v>
      </c>
      <c r="D145" s="2" t="s">
        <v>58</v>
      </c>
      <c r="E145" s="2" t="s">
        <v>18</v>
      </c>
      <c r="F145" s="2" t="s">
        <v>19</v>
      </c>
      <c r="G145" s="35">
        <v>25000</v>
      </c>
      <c r="H145" s="35">
        <v>0</v>
      </c>
      <c r="I145" s="35">
        <v>25</v>
      </c>
      <c r="J145" s="35">
        <v>717.5</v>
      </c>
      <c r="K145" s="35">
        <v>760</v>
      </c>
      <c r="L145" s="35">
        <v>1772.5</v>
      </c>
      <c r="M145" s="35">
        <v>1775</v>
      </c>
      <c r="N145" s="35">
        <v>287.5</v>
      </c>
      <c r="O145" s="35">
        <v>10195.290000000001</v>
      </c>
      <c r="P145" s="36">
        <f t="shared" si="28"/>
        <v>11697.79</v>
      </c>
      <c r="Q145" s="36">
        <f t="shared" si="29"/>
        <v>13302.21</v>
      </c>
      <c r="R145" s="11">
        <v>1559.8</v>
      </c>
      <c r="S145" s="11">
        <v>1562</v>
      </c>
    </row>
    <row r="146" spans="1:19" s="57" customFormat="1" x14ac:dyDescent="0.2">
      <c r="B146" s="7" t="s">
        <v>401</v>
      </c>
      <c r="C146" s="2" t="s">
        <v>259</v>
      </c>
      <c r="D146" s="2" t="s">
        <v>260</v>
      </c>
      <c r="E146" s="2" t="s">
        <v>18</v>
      </c>
      <c r="F146" s="2" t="s">
        <v>22</v>
      </c>
      <c r="G146" s="35">
        <v>38000</v>
      </c>
      <c r="H146" s="35">
        <v>160.38</v>
      </c>
      <c r="I146" s="35">
        <v>25</v>
      </c>
      <c r="J146" s="35">
        <v>1090.5999999999999</v>
      </c>
      <c r="K146" s="35">
        <v>1155.2</v>
      </c>
      <c r="L146" s="35">
        <v>2694.2</v>
      </c>
      <c r="M146" s="35">
        <v>2698</v>
      </c>
      <c r="N146" s="35">
        <v>437</v>
      </c>
      <c r="O146" s="35">
        <v>9284.43</v>
      </c>
      <c r="P146" s="36">
        <f t="shared" si="28"/>
        <v>11715.61</v>
      </c>
      <c r="Q146" s="36">
        <f t="shared" si="29"/>
        <v>26284.39</v>
      </c>
      <c r="R146" s="13"/>
      <c r="S146" s="13"/>
    </row>
    <row r="147" spans="1:19" s="57" customFormat="1" x14ac:dyDescent="0.2">
      <c r="B147" s="4"/>
      <c r="C147" s="4"/>
      <c r="D147" s="4"/>
      <c r="E147" s="4"/>
      <c r="F147" s="4"/>
      <c r="G147" s="37"/>
      <c r="H147" s="38"/>
      <c r="I147" s="38"/>
      <c r="J147" s="38"/>
      <c r="K147" s="38"/>
      <c r="L147" s="38"/>
      <c r="M147" s="38"/>
      <c r="N147" s="38"/>
      <c r="O147" s="38"/>
      <c r="P147" s="36"/>
      <c r="Q147" s="36"/>
      <c r="R147" s="11">
        <v>4963</v>
      </c>
      <c r="S147" s="11">
        <v>4970</v>
      </c>
    </row>
    <row r="148" spans="1:19" s="57" customFormat="1" x14ac:dyDescent="0.2">
      <c r="B148" s="7" t="s">
        <v>402</v>
      </c>
      <c r="C148" s="2" t="s">
        <v>33</v>
      </c>
      <c r="D148" s="2" t="s">
        <v>304</v>
      </c>
      <c r="E148" s="2" t="s">
        <v>18</v>
      </c>
      <c r="F148" s="2" t="s">
        <v>22</v>
      </c>
      <c r="G148" s="35">
        <v>70000</v>
      </c>
      <c r="H148" s="35">
        <v>5368.45</v>
      </c>
      <c r="I148" s="35">
        <v>25</v>
      </c>
      <c r="J148" s="35">
        <v>2009</v>
      </c>
      <c r="K148" s="35">
        <v>2128</v>
      </c>
      <c r="L148" s="35">
        <v>4963</v>
      </c>
      <c r="M148" s="35">
        <v>4970</v>
      </c>
      <c r="N148" s="35">
        <v>805</v>
      </c>
      <c r="O148" s="35">
        <v>10417.69</v>
      </c>
      <c r="P148" s="36">
        <f t="shared" si="26"/>
        <v>19948.14</v>
      </c>
      <c r="Q148" s="36">
        <f t="shared" si="27"/>
        <v>50051.86</v>
      </c>
      <c r="R148" s="11">
        <v>2623.3</v>
      </c>
      <c r="S148" s="11">
        <v>2627</v>
      </c>
    </row>
    <row r="149" spans="1:19" s="57" customFormat="1" x14ac:dyDescent="0.2">
      <c r="B149" s="7" t="s">
        <v>403</v>
      </c>
      <c r="C149" s="2" t="s">
        <v>29</v>
      </c>
      <c r="D149" s="2" t="s">
        <v>508</v>
      </c>
      <c r="E149" s="2" t="s">
        <v>18</v>
      </c>
      <c r="F149" s="2" t="s">
        <v>22</v>
      </c>
      <c r="G149" s="35">
        <v>40000</v>
      </c>
      <c r="H149" s="35">
        <v>442.65</v>
      </c>
      <c r="I149" s="35">
        <v>25</v>
      </c>
      <c r="J149" s="35">
        <v>1148</v>
      </c>
      <c r="K149" s="35">
        <v>1216</v>
      </c>
      <c r="L149" s="35">
        <v>2836</v>
      </c>
      <c r="M149" s="35">
        <v>2840</v>
      </c>
      <c r="N149" s="35">
        <v>460</v>
      </c>
      <c r="O149" s="35">
        <v>12448.1</v>
      </c>
      <c r="P149" s="36">
        <f t="shared" si="26"/>
        <v>15279.75</v>
      </c>
      <c r="Q149" s="36">
        <f t="shared" si="27"/>
        <v>24720.25</v>
      </c>
      <c r="R149" s="11">
        <v>1488.9</v>
      </c>
      <c r="S149" s="11">
        <v>1491</v>
      </c>
    </row>
    <row r="150" spans="1:19" s="57" customFormat="1" x14ac:dyDescent="0.2">
      <c r="B150" s="7" t="s">
        <v>404</v>
      </c>
      <c r="C150" s="2" t="s">
        <v>29</v>
      </c>
      <c r="D150" s="2" t="s">
        <v>73</v>
      </c>
      <c r="E150" s="2" t="s">
        <v>18</v>
      </c>
      <c r="F150" s="2" t="s">
        <v>19</v>
      </c>
      <c r="G150" s="35">
        <v>21000</v>
      </c>
      <c r="H150" s="35">
        <v>0</v>
      </c>
      <c r="I150" s="35">
        <v>25</v>
      </c>
      <c r="J150" s="35">
        <v>602.70000000000005</v>
      </c>
      <c r="K150" s="35">
        <v>638.4</v>
      </c>
      <c r="L150" s="35">
        <v>1488.9</v>
      </c>
      <c r="M150" s="35">
        <v>1491</v>
      </c>
      <c r="N150" s="35">
        <v>241.5</v>
      </c>
      <c r="O150" s="35">
        <v>13438.37</v>
      </c>
      <c r="P150" s="36">
        <f t="shared" si="26"/>
        <v>14704.470000000001</v>
      </c>
      <c r="Q150" s="36">
        <f t="shared" si="27"/>
        <v>6295.5299999999988</v>
      </c>
      <c r="R150" s="11">
        <v>2010.02</v>
      </c>
      <c r="S150" s="11">
        <v>2012.85</v>
      </c>
    </row>
    <row r="151" spans="1:19" s="57" customFormat="1" x14ac:dyDescent="0.2">
      <c r="B151" s="7" t="s">
        <v>405</v>
      </c>
      <c r="C151" s="2" t="s">
        <v>29</v>
      </c>
      <c r="D151" s="2" t="s">
        <v>24</v>
      </c>
      <c r="E151" s="2" t="s">
        <v>18</v>
      </c>
      <c r="F151" s="2" t="s">
        <v>22</v>
      </c>
      <c r="G151" s="35">
        <v>28350</v>
      </c>
      <c r="H151" s="35">
        <v>0</v>
      </c>
      <c r="I151" s="35">
        <v>25</v>
      </c>
      <c r="J151" s="35">
        <v>813.65</v>
      </c>
      <c r="K151" s="35">
        <v>861.84</v>
      </c>
      <c r="L151" s="35">
        <v>2010.02</v>
      </c>
      <c r="M151" s="35">
        <v>2012.85</v>
      </c>
      <c r="N151" s="35">
        <v>326.02999999999997</v>
      </c>
      <c r="O151" s="35">
        <v>7164.69</v>
      </c>
      <c r="P151" s="36">
        <f t="shared" si="26"/>
        <v>8865.18</v>
      </c>
      <c r="Q151" s="36">
        <f t="shared" si="27"/>
        <v>19484.82</v>
      </c>
      <c r="R151" s="11">
        <v>2836</v>
      </c>
      <c r="S151" s="11">
        <v>2840</v>
      </c>
    </row>
    <row r="152" spans="1:19" s="57" customFormat="1" x14ac:dyDescent="0.2">
      <c r="B152" s="7" t="s">
        <v>161</v>
      </c>
      <c r="C152" s="2" t="s">
        <v>276</v>
      </c>
      <c r="D152" s="2" t="s">
        <v>162</v>
      </c>
      <c r="E152" s="2" t="s">
        <v>18</v>
      </c>
      <c r="F152" s="2" t="s">
        <v>22</v>
      </c>
      <c r="G152" s="35">
        <v>40000</v>
      </c>
      <c r="H152" s="35">
        <v>442.65</v>
      </c>
      <c r="I152" s="35">
        <v>25</v>
      </c>
      <c r="J152" s="35">
        <v>1148</v>
      </c>
      <c r="K152" s="35">
        <v>1216</v>
      </c>
      <c r="L152" s="35">
        <v>2836</v>
      </c>
      <c r="M152" s="35">
        <v>2840</v>
      </c>
      <c r="N152" s="35">
        <v>460</v>
      </c>
      <c r="O152" s="35">
        <v>100</v>
      </c>
      <c r="P152" s="36">
        <f t="shared" si="26"/>
        <v>2931.65</v>
      </c>
      <c r="Q152" s="36">
        <f t="shared" si="27"/>
        <v>37068.35</v>
      </c>
      <c r="R152" s="11">
        <v>1134.4000000000001</v>
      </c>
      <c r="S152" s="11">
        <v>1136</v>
      </c>
    </row>
    <row r="153" spans="1:19" s="57" customFormat="1" x14ac:dyDescent="0.2">
      <c r="B153" s="2" t="s">
        <v>406</v>
      </c>
      <c r="C153" s="2" t="s">
        <v>276</v>
      </c>
      <c r="D153" s="2" t="s">
        <v>58</v>
      </c>
      <c r="E153" s="2" t="s">
        <v>18</v>
      </c>
      <c r="F153" s="2" t="s">
        <v>19</v>
      </c>
      <c r="G153" s="35">
        <v>16000</v>
      </c>
      <c r="H153" s="35">
        <v>0</v>
      </c>
      <c r="I153" s="35">
        <v>25</v>
      </c>
      <c r="J153" s="35">
        <v>459.2</v>
      </c>
      <c r="K153" s="35">
        <v>486.4</v>
      </c>
      <c r="L153" s="35">
        <v>1134.4000000000001</v>
      </c>
      <c r="M153" s="35">
        <v>1136</v>
      </c>
      <c r="N153" s="35">
        <v>184</v>
      </c>
      <c r="O153" s="35">
        <v>1000</v>
      </c>
      <c r="P153" s="36">
        <f t="shared" si="26"/>
        <v>1970.6</v>
      </c>
      <c r="Q153" s="36">
        <f t="shared" si="27"/>
        <v>14029.4</v>
      </c>
      <c r="R153" s="13"/>
      <c r="S153" s="13"/>
    </row>
    <row r="154" spans="1:19" s="57" customFormat="1" x14ac:dyDescent="0.2">
      <c r="B154" s="2" t="s">
        <v>562</v>
      </c>
      <c r="C154" s="2" t="s">
        <v>276</v>
      </c>
      <c r="D154" s="2" t="s">
        <v>53</v>
      </c>
      <c r="E154" s="2" t="s">
        <v>18</v>
      </c>
      <c r="F154" s="2" t="s">
        <v>22</v>
      </c>
      <c r="G154" s="35">
        <v>18000</v>
      </c>
      <c r="H154" s="35">
        <v>0</v>
      </c>
      <c r="I154" s="35">
        <v>25</v>
      </c>
      <c r="J154" s="35">
        <v>516.6</v>
      </c>
      <c r="K154" s="35">
        <v>547.20000000000005</v>
      </c>
      <c r="L154" s="35">
        <v>1276.2</v>
      </c>
      <c r="M154" s="35">
        <v>1278</v>
      </c>
      <c r="N154" s="35">
        <v>207</v>
      </c>
      <c r="O154" s="35">
        <v>0</v>
      </c>
      <c r="P154" s="36">
        <f t="shared" si="26"/>
        <v>1088.8000000000002</v>
      </c>
      <c r="Q154" s="36">
        <f t="shared" si="27"/>
        <v>16911.2</v>
      </c>
      <c r="R154" s="12"/>
      <c r="S154" s="12"/>
    </row>
    <row r="155" spans="1:19" s="57" customFormat="1" x14ac:dyDescent="0.2">
      <c r="A155" s="19"/>
      <c r="B155" s="5" t="s">
        <v>407</v>
      </c>
      <c r="C155" s="2" t="s">
        <v>276</v>
      </c>
      <c r="D155" s="5" t="s">
        <v>53</v>
      </c>
      <c r="E155" s="5" t="s">
        <v>18</v>
      </c>
      <c r="F155" s="5" t="s">
        <v>22</v>
      </c>
      <c r="G155" s="41">
        <v>17000</v>
      </c>
      <c r="H155" s="41">
        <v>0</v>
      </c>
      <c r="I155" s="41">
        <v>25</v>
      </c>
      <c r="J155" s="41">
        <v>487.9</v>
      </c>
      <c r="K155" s="41">
        <v>516.79999999999995</v>
      </c>
      <c r="L155" s="41">
        <v>1205.3</v>
      </c>
      <c r="M155" s="41">
        <v>1207</v>
      </c>
      <c r="N155" s="41">
        <v>195.5</v>
      </c>
      <c r="O155" s="41">
        <v>6105.26</v>
      </c>
      <c r="P155" s="36">
        <f t="shared" si="26"/>
        <v>7134.96</v>
      </c>
      <c r="Q155" s="41">
        <f>G155-P155</f>
        <v>9865.0400000000009</v>
      </c>
      <c r="R155" s="12"/>
      <c r="S155" s="12"/>
    </row>
    <row r="156" spans="1:19" s="57" customFormat="1" x14ac:dyDescent="0.2">
      <c r="B156" s="18"/>
      <c r="C156" s="2"/>
      <c r="D156" s="5"/>
      <c r="E156" s="5"/>
      <c r="F156" s="5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11">
        <v>4112.2</v>
      </c>
      <c r="S156" s="11">
        <v>4118</v>
      </c>
    </row>
    <row r="157" spans="1:19" s="57" customFormat="1" x14ac:dyDescent="0.2">
      <c r="B157" s="2" t="s">
        <v>410</v>
      </c>
      <c r="C157" s="2" t="s">
        <v>509</v>
      </c>
      <c r="D157" s="2" t="s">
        <v>510</v>
      </c>
      <c r="E157" s="2" t="s">
        <v>18</v>
      </c>
      <c r="F157" s="2" t="s">
        <v>22</v>
      </c>
      <c r="G157" s="35">
        <v>58000</v>
      </c>
      <c r="H157" s="35">
        <v>3110.29</v>
      </c>
      <c r="I157" s="35">
        <v>25</v>
      </c>
      <c r="J157" s="35">
        <v>1664.6</v>
      </c>
      <c r="K157" s="35">
        <v>1763.2</v>
      </c>
      <c r="L157" s="35">
        <v>4112.2</v>
      </c>
      <c r="M157" s="35">
        <v>4118</v>
      </c>
      <c r="N157" s="35">
        <v>667</v>
      </c>
      <c r="O157" s="35">
        <v>100</v>
      </c>
      <c r="P157" s="36">
        <f t="shared" ref="P157:P172" si="30">H157+I157+J157+K157+O157</f>
        <v>6663.0899999999992</v>
      </c>
      <c r="Q157" s="36">
        <f t="shared" ref="Q157:Q172" si="31">G157-P157</f>
        <v>51336.91</v>
      </c>
      <c r="R157" s="11">
        <v>2127</v>
      </c>
      <c r="S157" s="11">
        <v>2130</v>
      </c>
    </row>
    <row r="158" spans="1:19" s="57" customFormat="1" x14ac:dyDescent="0.2">
      <c r="B158" s="2" t="s">
        <v>411</v>
      </c>
      <c r="C158" s="2" t="s">
        <v>509</v>
      </c>
      <c r="D158" s="2" t="s">
        <v>58</v>
      </c>
      <c r="E158" s="2" t="s">
        <v>18</v>
      </c>
      <c r="F158" s="2" t="s">
        <v>22</v>
      </c>
      <c r="G158" s="35">
        <v>30000</v>
      </c>
      <c r="H158" s="35">
        <v>0</v>
      </c>
      <c r="I158" s="35">
        <v>25</v>
      </c>
      <c r="J158" s="35">
        <v>861</v>
      </c>
      <c r="K158" s="35">
        <v>912</v>
      </c>
      <c r="L158" s="35">
        <v>2127</v>
      </c>
      <c r="M158" s="35">
        <v>2130</v>
      </c>
      <c r="N158" s="35">
        <v>345</v>
      </c>
      <c r="O158" s="35">
        <v>0</v>
      </c>
      <c r="P158" s="36">
        <f t="shared" si="30"/>
        <v>1798</v>
      </c>
      <c r="Q158" s="36">
        <f t="shared" si="31"/>
        <v>28202</v>
      </c>
      <c r="R158" s="11">
        <v>992.6</v>
      </c>
      <c r="S158" s="11">
        <v>994</v>
      </c>
    </row>
    <row r="159" spans="1:19" s="57" customFormat="1" x14ac:dyDescent="0.2">
      <c r="B159" s="2" t="s">
        <v>408</v>
      </c>
      <c r="C159" s="2" t="s">
        <v>509</v>
      </c>
      <c r="D159" s="2" t="s">
        <v>229</v>
      </c>
      <c r="E159" s="2" t="s">
        <v>18</v>
      </c>
      <c r="F159" s="2" t="s">
        <v>19</v>
      </c>
      <c r="G159" s="35">
        <v>14000</v>
      </c>
      <c r="H159" s="35">
        <v>0</v>
      </c>
      <c r="I159" s="35">
        <v>25</v>
      </c>
      <c r="J159" s="35">
        <v>401.8</v>
      </c>
      <c r="K159" s="35">
        <v>425.6</v>
      </c>
      <c r="L159" s="35">
        <v>992.6</v>
      </c>
      <c r="M159" s="35">
        <v>994</v>
      </c>
      <c r="N159" s="35">
        <v>161</v>
      </c>
      <c r="O159" s="36">
        <v>5550.4</v>
      </c>
      <c r="P159" s="36">
        <f t="shared" si="30"/>
        <v>6402.7999999999993</v>
      </c>
      <c r="Q159" s="36">
        <f t="shared" si="31"/>
        <v>7597.2000000000007</v>
      </c>
      <c r="R159" s="13"/>
      <c r="S159" s="13"/>
    </row>
    <row r="160" spans="1:19" s="57" customFormat="1" x14ac:dyDescent="0.2">
      <c r="B160" s="4"/>
      <c r="C160" s="4"/>
      <c r="D160" s="4"/>
      <c r="E160" s="4"/>
      <c r="F160" s="4"/>
      <c r="G160" s="37"/>
      <c r="H160" s="38"/>
      <c r="I160" s="38"/>
      <c r="J160" s="38"/>
      <c r="K160" s="38"/>
      <c r="L160" s="38"/>
      <c r="M160" s="38"/>
      <c r="N160" s="38"/>
      <c r="O160" s="39"/>
      <c r="P160" s="36"/>
      <c r="Q160" s="36"/>
      <c r="R160" s="11">
        <v>4963</v>
      </c>
      <c r="S160" s="11">
        <v>4970</v>
      </c>
    </row>
    <row r="161" spans="2:19" s="57" customFormat="1" x14ac:dyDescent="0.2">
      <c r="B161" s="2" t="s">
        <v>412</v>
      </c>
      <c r="C161" s="2" t="s">
        <v>55</v>
      </c>
      <c r="D161" s="2" t="s">
        <v>293</v>
      </c>
      <c r="E161" s="2" t="s">
        <v>18</v>
      </c>
      <c r="F161" s="2" t="s">
        <v>19</v>
      </c>
      <c r="G161" s="35">
        <v>75000</v>
      </c>
      <c r="H161" s="35">
        <v>5670.43</v>
      </c>
      <c r="I161" s="35">
        <v>25</v>
      </c>
      <c r="J161" s="35">
        <v>2152.5</v>
      </c>
      <c r="K161" s="35">
        <v>2280</v>
      </c>
      <c r="L161" s="35">
        <v>5317.5</v>
      </c>
      <c r="M161" s="35">
        <v>5325</v>
      </c>
      <c r="N161" s="35">
        <v>860.29</v>
      </c>
      <c r="O161" s="35">
        <v>14238.17</v>
      </c>
      <c r="P161" s="36">
        <f t="shared" si="30"/>
        <v>24366.1</v>
      </c>
      <c r="Q161" s="36">
        <f t="shared" si="31"/>
        <v>50633.9</v>
      </c>
      <c r="R161" s="11">
        <v>1630.7</v>
      </c>
      <c r="S161" s="11">
        <v>1633</v>
      </c>
    </row>
    <row r="162" spans="2:19" s="57" customFormat="1" x14ac:dyDescent="0.2">
      <c r="B162" s="2" t="s">
        <v>500</v>
      </c>
      <c r="C162" s="2" t="s">
        <v>55</v>
      </c>
      <c r="D162" s="2" t="s">
        <v>34</v>
      </c>
      <c r="E162" s="2" t="s">
        <v>18</v>
      </c>
      <c r="F162" s="2" t="s">
        <v>19</v>
      </c>
      <c r="G162" s="35">
        <v>23000</v>
      </c>
      <c r="H162" s="35">
        <v>0</v>
      </c>
      <c r="I162" s="35">
        <v>25</v>
      </c>
      <c r="J162" s="35">
        <v>660.1</v>
      </c>
      <c r="K162" s="35">
        <v>699.2</v>
      </c>
      <c r="L162" s="35">
        <v>1630.7</v>
      </c>
      <c r="M162" s="35">
        <v>1633</v>
      </c>
      <c r="N162" s="35">
        <v>264.5</v>
      </c>
      <c r="O162" s="35">
        <v>8845.8799999999992</v>
      </c>
      <c r="P162" s="36">
        <f t="shared" si="30"/>
        <v>10230.18</v>
      </c>
      <c r="Q162" s="36">
        <f t="shared" si="31"/>
        <v>12769.82</v>
      </c>
      <c r="R162" s="12"/>
      <c r="S162" s="12"/>
    </row>
    <row r="163" spans="2:19" s="57" customFormat="1" x14ac:dyDescent="0.2">
      <c r="B163" s="5" t="s">
        <v>414</v>
      </c>
      <c r="C163" s="2" t="s">
        <v>55</v>
      </c>
      <c r="D163" s="5" t="s">
        <v>53</v>
      </c>
      <c r="E163" s="5" t="s">
        <v>18</v>
      </c>
      <c r="F163" s="5" t="s">
        <v>19</v>
      </c>
      <c r="G163" s="41">
        <v>19000</v>
      </c>
      <c r="H163" s="41">
        <v>0</v>
      </c>
      <c r="I163" s="41">
        <v>25</v>
      </c>
      <c r="J163" s="41">
        <v>545.29999999999995</v>
      </c>
      <c r="K163" s="41">
        <v>577.6</v>
      </c>
      <c r="L163" s="41">
        <v>1347.1</v>
      </c>
      <c r="M163" s="41">
        <v>1349</v>
      </c>
      <c r="N163" s="41">
        <v>218.5</v>
      </c>
      <c r="O163" s="41">
        <v>1000</v>
      </c>
      <c r="P163" s="41">
        <f>H163+I163+J163+K163+O163</f>
        <v>2147.9</v>
      </c>
      <c r="Q163" s="41">
        <f>G163-P163</f>
        <v>16852.099999999999</v>
      </c>
      <c r="R163" s="11">
        <v>1063.5</v>
      </c>
      <c r="S163" s="11">
        <v>1065</v>
      </c>
    </row>
    <row r="164" spans="2:19" s="57" customFormat="1" x14ac:dyDescent="0.2">
      <c r="B164" s="2" t="s">
        <v>413</v>
      </c>
      <c r="C164" s="2" t="s">
        <v>55</v>
      </c>
      <c r="D164" s="2" t="s">
        <v>58</v>
      </c>
      <c r="E164" s="2" t="s">
        <v>18</v>
      </c>
      <c r="F164" s="2" t="s">
        <v>19</v>
      </c>
      <c r="G164" s="35">
        <v>15000</v>
      </c>
      <c r="H164" s="35">
        <v>0</v>
      </c>
      <c r="I164" s="35">
        <v>25</v>
      </c>
      <c r="J164" s="35">
        <v>430.5</v>
      </c>
      <c r="K164" s="35">
        <v>456</v>
      </c>
      <c r="L164" s="35">
        <v>1063.5</v>
      </c>
      <c r="M164" s="35">
        <v>1065</v>
      </c>
      <c r="N164" s="35">
        <v>172.5</v>
      </c>
      <c r="O164" s="35">
        <v>500</v>
      </c>
      <c r="P164" s="36">
        <f t="shared" si="30"/>
        <v>1411.5</v>
      </c>
      <c r="Q164" s="36">
        <f t="shared" si="31"/>
        <v>13588.5</v>
      </c>
      <c r="R164" s="13"/>
      <c r="S164" s="13"/>
    </row>
    <row r="165" spans="2:19" s="57" customFormat="1" x14ac:dyDescent="0.2">
      <c r="B165" s="4"/>
      <c r="C165" s="4"/>
      <c r="D165" s="4"/>
      <c r="E165" s="4"/>
      <c r="F165" s="4"/>
      <c r="G165" s="37"/>
      <c r="H165" s="38"/>
      <c r="I165" s="38"/>
      <c r="J165" s="38"/>
      <c r="K165" s="38"/>
      <c r="L165" s="38"/>
      <c r="M165" s="38"/>
      <c r="N165" s="38"/>
      <c r="O165" s="38"/>
      <c r="P165" s="36"/>
      <c r="Q165" s="36"/>
      <c r="R165" s="11">
        <v>2836</v>
      </c>
      <c r="S165" s="11">
        <v>2840</v>
      </c>
    </row>
    <row r="166" spans="2:19" s="57" customFormat="1" x14ac:dyDescent="0.2">
      <c r="B166" s="7" t="s">
        <v>415</v>
      </c>
      <c r="C166" s="2" t="s">
        <v>40</v>
      </c>
      <c r="D166" s="2" t="s">
        <v>302</v>
      </c>
      <c r="E166" s="2" t="s">
        <v>18</v>
      </c>
      <c r="F166" s="2" t="s">
        <v>19</v>
      </c>
      <c r="G166" s="35">
        <v>40000</v>
      </c>
      <c r="H166" s="35">
        <v>442.65</v>
      </c>
      <c r="I166" s="35">
        <v>25</v>
      </c>
      <c r="J166" s="35">
        <v>1148</v>
      </c>
      <c r="K166" s="35">
        <v>1216</v>
      </c>
      <c r="L166" s="35">
        <v>2836</v>
      </c>
      <c r="M166" s="35">
        <v>2840</v>
      </c>
      <c r="N166" s="35">
        <v>460</v>
      </c>
      <c r="O166" s="35">
        <v>7490.89</v>
      </c>
      <c r="P166" s="36">
        <f t="shared" si="30"/>
        <v>10322.540000000001</v>
      </c>
      <c r="Q166" s="36">
        <f t="shared" si="31"/>
        <v>29677.46</v>
      </c>
      <c r="R166" s="11">
        <v>2339.6999999999998</v>
      </c>
      <c r="S166" s="11">
        <v>2343</v>
      </c>
    </row>
    <row r="167" spans="2:19" s="57" customFormat="1" x14ac:dyDescent="0.2">
      <c r="B167" s="7" t="s">
        <v>416</v>
      </c>
      <c r="C167" s="2" t="s">
        <v>40</v>
      </c>
      <c r="D167" s="2" t="s">
        <v>515</v>
      </c>
      <c r="E167" s="2" t="s">
        <v>18</v>
      </c>
      <c r="F167" s="2" t="s">
        <v>19</v>
      </c>
      <c r="G167" s="35">
        <v>35000</v>
      </c>
      <c r="H167" s="35">
        <v>0</v>
      </c>
      <c r="I167" s="35">
        <v>25</v>
      </c>
      <c r="J167" s="35">
        <v>1004.5</v>
      </c>
      <c r="K167" s="35">
        <v>1064</v>
      </c>
      <c r="L167" s="35">
        <v>2481.5</v>
      </c>
      <c r="M167" s="35">
        <v>2485</v>
      </c>
      <c r="N167" s="35">
        <v>402.5</v>
      </c>
      <c r="O167" s="35">
        <v>100</v>
      </c>
      <c r="P167" s="36">
        <f t="shared" si="30"/>
        <v>2193.5</v>
      </c>
      <c r="Q167" s="36">
        <f t="shared" si="31"/>
        <v>32806.5</v>
      </c>
      <c r="R167" s="11">
        <v>1549.89</v>
      </c>
      <c r="S167" s="11">
        <v>1552.08</v>
      </c>
    </row>
    <row r="168" spans="2:19" s="57" customFormat="1" x14ac:dyDescent="0.2">
      <c r="B168" s="2" t="s">
        <v>417</v>
      </c>
      <c r="C168" s="2" t="s">
        <v>40</v>
      </c>
      <c r="D168" s="2" t="s">
        <v>165</v>
      </c>
      <c r="E168" s="2" t="s">
        <v>18</v>
      </c>
      <c r="F168" s="2" t="s">
        <v>19</v>
      </c>
      <c r="G168" s="35">
        <v>21860.22</v>
      </c>
      <c r="H168" s="35">
        <v>0</v>
      </c>
      <c r="I168" s="35">
        <v>25</v>
      </c>
      <c r="J168" s="35">
        <v>627.39</v>
      </c>
      <c r="K168" s="35">
        <v>664.55</v>
      </c>
      <c r="L168" s="35">
        <v>1549.89</v>
      </c>
      <c r="M168" s="35">
        <v>1552.08</v>
      </c>
      <c r="N168" s="35">
        <v>251.39</v>
      </c>
      <c r="O168" s="35">
        <v>1100</v>
      </c>
      <c r="P168" s="36">
        <f t="shared" si="30"/>
        <v>2416.94</v>
      </c>
      <c r="Q168" s="36">
        <f t="shared" si="31"/>
        <v>19443.280000000002</v>
      </c>
      <c r="R168" s="13"/>
      <c r="S168" s="13"/>
    </row>
    <row r="169" spans="2:19" s="57" customFormat="1" x14ac:dyDescent="0.2">
      <c r="B169" s="4"/>
      <c r="C169" s="4"/>
      <c r="D169" s="4"/>
      <c r="E169" s="4"/>
      <c r="F169" s="4"/>
      <c r="G169" s="37"/>
      <c r="H169" s="38"/>
      <c r="I169" s="38"/>
      <c r="J169" s="38"/>
      <c r="K169" s="38"/>
      <c r="L169" s="38"/>
      <c r="M169" s="38"/>
      <c r="N169" s="38"/>
      <c r="O169" s="38"/>
      <c r="P169" s="36"/>
      <c r="Q169" s="36"/>
      <c r="R169" s="11">
        <v>3899.5</v>
      </c>
      <c r="S169" s="11">
        <v>3905</v>
      </c>
    </row>
    <row r="170" spans="2:19" s="57" customFormat="1" x14ac:dyDescent="0.2">
      <c r="B170" s="7" t="s">
        <v>418</v>
      </c>
      <c r="C170" s="2" t="s">
        <v>155</v>
      </c>
      <c r="D170" s="2" t="s">
        <v>156</v>
      </c>
      <c r="E170" s="2" t="s">
        <v>18</v>
      </c>
      <c r="F170" s="2" t="s">
        <v>19</v>
      </c>
      <c r="G170" s="35">
        <v>65000</v>
      </c>
      <c r="H170" s="35">
        <v>4108.09</v>
      </c>
      <c r="I170" s="35">
        <v>25</v>
      </c>
      <c r="J170" s="35">
        <v>1865.5</v>
      </c>
      <c r="K170" s="35">
        <v>1976</v>
      </c>
      <c r="L170" s="35">
        <v>4608.5</v>
      </c>
      <c r="M170" s="35">
        <v>4615</v>
      </c>
      <c r="N170" s="35">
        <v>747.5</v>
      </c>
      <c r="O170" s="35">
        <v>3047.31</v>
      </c>
      <c r="P170" s="36">
        <f t="shared" si="30"/>
        <v>11021.9</v>
      </c>
      <c r="Q170" s="36">
        <f t="shared" si="31"/>
        <v>53978.1</v>
      </c>
      <c r="R170" s="11">
        <v>1205.3</v>
      </c>
      <c r="S170" s="11">
        <v>1207</v>
      </c>
    </row>
    <row r="171" spans="2:19" s="57" customFormat="1" x14ac:dyDescent="0.2">
      <c r="B171" s="2" t="s">
        <v>279</v>
      </c>
      <c r="C171" s="2" t="s">
        <v>155</v>
      </c>
      <c r="D171" s="2" t="s">
        <v>281</v>
      </c>
      <c r="E171" s="2" t="s">
        <v>18</v>
      </c>
      <c r="F171" s="2" t="s">
        <v>19</v>
      </c>
      <c r="G171" s="35">
        <v>20000</v>
      </c>
      <c r="H171" s="35">
        <v>0</v>
      </c>
      <c r="I171" s="35">
        <v>25</v>
      </c>
      <c r="J171" s="35">
        <v>574</v>
      </c>
      <c r="K171" s="35">
        <v>608</v>
      </c>
      <c r="L171" s="35">
        <v>1418</v>
      </c>
      <c r="M171" s="35">
        <v>1420</v>
      </c>
      <c r="N171" s="35">
        <v>230</v>
      </c>
      <c r="O171" s="35">
        <v>0</v>
      </c>
      <c r="P171" s="36">
        <f t="shared" si="30"/>
        <v>1207</v>
      </c>
      <c r="Q171" s="36">
        <f t="shared" si="31"/>
        <v>18793</v>
      </c>
      <c r="R171" s="13"/>
      <c r="S171" s="13"/>
    </row>
    <row r="172" spans="2:19" s="57" customFormat="1" x14ac:dyDescent="0.2">
      <c r="B172" s="2" t="s">
        <v>535</v>
      </c>
      <c r="C172" s="2" t="s">
        <v>155</v>
      </c>
      <c r="D172" s="2" t="s">
        <v>53</v>
      </c>
      <c r="E172" s="2" t="s">
        <v>18</v>
      </c>
      <c r="F172" s="2" t="s">
        <v>22</v>
      </c>
      <c r="G172" s="35">
        <v>20000</v>
      </c>
      <c r="H172" s="35">
        <v>0</v>
      </c>
      <c r="I172" s="35">
        <v>25</v>
      </c>
      <c r="J172" s="35">
        <v>574</v>
      </c>
      <c r="K172" s="35">
        <v>608</v>
      </c>
      <c r="L172" s="35">
        <v>1418</v>
      </c>
      <c r="M172" s="35">
        <v>1420</v>
      </c>
      <c r="N172" s="35">
        <v>230</v>
      </c>
      <c r="O172" s="35">
        <v>0</v>
      </c>
      <c r="P172" s="36">
        <f t="shared" si="30"/>
        <v>1207</v>
      </c>
      <c r="Q172" s="36">
        <f t="shared" si="31"/>
        <v>18793</v>
      </c>
      <c r="R172" s="13"/>
      <c r="S172" s="13"/>
    </row>
    <row r="173" spans="2:19" s="57" customFormat="1" x14ac:dyDescent="0.2">
      <c r="B173" s="4"/>
      <c r="C173" s="4"/>
      <c r="D173" s="4"/>
      <c r="E173" s="4"/>
      <c r="F173" s="4"/>
      <c r="G173" s="37"/>
      <c r="H173" s="38"/>
      <c r="I173" s="38"/>
      <c r="J173" s="38"/>
      <c r="K173" s="38"/>
      <c r="L173" s="38"/>
      <c r="M173" s="38"/>
      <c r="N173" s="38"/>
      <c r="O173" s="38"/>
      <c r="P173" s="42"/>
      <c r="Q173" s="42"/>
      <c r="R173" s="11">
        <v>2836</v>
      </c>
      <c r="S173" s="11">
        <v>2840</v>
      </c>
    </row>
    <row r="174" spans="2:19" s="57" customFormat="1" x14ac:dyDescent="0.2">
      <c r="B174" s="7" t="s">
        <v>454</v>
      </c>
      <c r="C174" s="2" t="s">
        <v>46</v>
      </c>
      <c r="D174" s="2" t="s">
        <v>88</v>
      </c>
      <c r="E174" s="2" t="s">
        <v>18</v>
      </c>
      <c r="F174" s="2" t="s">
        <v>19</v>
      </c>
      <c r="G174" s="35">
        <v>40000</v>
      </c>
      <c r="H174" s="35">
        <v>442.65</v>
      </c>
      <c r="I174" s="35">
        <v>25</v>
      </c>
      <c r="J174" s="35">
        <v>1148</v>
      </c>
      <c r="K174" s="35">
        <v>1216</v>
      </c>
      <c r="L174" s="35">
        <v>2836</v>
      </c>
      <c r="M174" s="35">
        <v>2840</v>
      </c>
      <c r="N174" s="35">
        <v>460</v>
      </c>
      <c r="O174" s="35">
        <v>18120.89</v>
      </c>
      <c r="P174" s="36">
        <f t="shared" ref="P174:P195" si="32">H174+I174+J174+K174+O174</f>
        <v>20952.54</v>
      </c>
      <c r="Q174" s="36">
        <f t="shared" ref="Q174:Q195" si="33">G174-P174</f>
        <v>19047.46</v>
      </c>
      <c r="R174" s="11">
        <v>1667.92</v>
      </c>
      <c r="S174" s="11">
        <v>1670.28</v>
      </c>
    </row>
    <row r="175" spans="2:19" s="57" customFormat="1" x14ac:dyDescent="0.2">
      <c r="B175" s="7" t="s">
        <v>505</v>
      </c>
      <c r="C175" s="2" t="s">
        <v>46</v>
      </c>
      <c r="D175" s="2" t="s">
        <v>47</v>
      </c>
      <c r="E175" s="2" t="s">
        <v>18</v>
      </c>
      <c r="F175" s="2" t="s">
        <v>19</v>
      </c>
      <c r="G175" s="35">
        <v>23525</v>
      </c>
      <c r="H175" s="35">
        <v>0</v>
      </c>
      <c r="I175" s="35">
        <v>25</v>
      </c>
      <c r="J175" s="35">
        <v>675.17</v>
      </c>
      <c r="K175" s="35">
        <v>715.16</v>
      </c>
      <c r="L175" s="35">
        <v>1667.92</v>
      </c>
      <c r="M175" s="35">
        <v>1670.28</v>
      </c>
      <c r="N175" s="35">
        <v>270.54000000000002</v>
      </c>
      <c r="O175" s="35">
        <v>0</v>
      </c>
      <c r="P175" s="36">
        <f t="shared" si="32"/>
        <v>1415.33</v>
      </c>
      <c r="Q175" s="36">
        <f t="shared" si="33"/>
        <v>22109.67</v>
      </c>
      <c r="R175" s="11">
        <v>1701.6</v>
      </c>
      <c r="S175" s="11">
        <v>1704</v>
      </c>
    </row>
    <row r="176" spans="2:19" s="57" customFormat="1" x14ac:dyDescent="0.2">
      <c r="B176" s="2" t="s">
        <v>178</v>
      </c>
      <c r="C176" s="2" t="s">
        <v>46</v>
      </c>
      <c r="D176" s="2" t="s">
        <v>515</v>
      </c>
      <c r="E176" s="2" t="s">
        <v>18</v>
      </c>
      <c r="F176" s="2" t="s">
        <v>22</v>
      </c>
      <c r="G176" s="35">
        <v>24000</v>
      </c>
      <c r="H176" s="35">
        <v>0</v>
      </c>
      <c r="I176" s="35">
        <v>25</v>
      </c>
      <c r="J176" s="35">
        <v>688.8</v>
      </c>
      <c r="K176" s="35">
        <v>729.6</v>
      </c>
      <c r="L176" s="35">
        <v>1701.6</v>
      </c>
      <c r="M176" s="35">
        <v>1704</v>
      </c>
      <c r="N176" s="35">
        <v>276</v>
      </c>
      <c r="O176" s="35">
        <v>11036.22</v>
      </c>
      <c r="P176" s="36">
        <f t="shared" si="32"/>
        <v>12479.619999999999</v>
      </c>
      <c r="Q176" s="36">
        <f t="shared" si="33"/>
        <v>11520.380000000001</v>
      </c>
      <c r="R176" s="13"/>
      <c r="S176" s="13"/>
    </row>
    <row r="177" spans="2:19" s="57" customFormat="1" x14ac:dyDescent="0.2">
      <c r="B177" s="4"/>
      <c r="C177" s="4"/>
      <c r="D177" s="4"/>
      <c r="E177" s="4"/>
      <c r="F177" s="4"/>
      <c r="G177" s="37"/>
      <c r="H177" s="38"/>
      <c r="I177" s="38"/>
      <c r="J177" s="38"/>
      <c r="K177" s="38"/>
      <c r="L177" s="38"/>
      <c r="M177" s="38"/>
      <c r="N177" s="38"/>
      <c r="O177" s="38"/>
      <c r="P177" s="36"/>
      <c r="Q177" s="36"/>
      <c r="R177" s="11">
        <v>3190.5</v>
      </c>
      <c r="S177" s="11">
        <v>3195</v>
      </c>
    </row>
    <row r="178" spans="2:19" s="57" customFormat="1" x14ac:dyDescent="0.2">
      <c r="B178" s="7" t="s">
        <v>444</v>
      </c>
      <c r="C178" s="2" t="s">
        <v>66</v>
      </c>
      <c r="D178" s="2" t="s">
        <v>303</v>
      </c>
      <c r="E178" s="2" t="s">
        <v>18</v>
      </c>
      <c r="F178" s="2" t="s">
        <v>19</v>
      </c>
      <c r="G178" s="35">
        <v>45000</v>
      </c>
      <c r="H178" s="35">
        <v>1148.33</v>
      </c>
      <c r="I178" s="35">
        <v>25</v>
      </c>
      <c r="J178" s="35">
        <v>1291.5</v>
      </c>
      <c r="K178" s="35">
        <v>1368</v>
      </c>
      <c r="L178" s="35">
        <v>3190.5</v>
      </c>
      <c r="M178" s="35">
        <v>3195</v>
      </c>
      <c r="N178" s="35">
        <v>517.5</v>
      </c>
      <c r="O178" s="35">
        <v>14707.62</v>
      </c>
      <c r="P178" s="36">
        <f t="shared" si="32"/>
        <v>18540.45</v>
      </c>
      <c r="Q178" s="36">
        <f t="shared" si="33"/>
        <v>26459.55</v>
      </c>
      <c r="R178" s="11">
        <v>1063.5</v>
      </c>
      <c r="S178" s="11">
        <v>1065</v>
      </c>
    </row>
    <row r="179" spans="2:19" s="57" customFormat="1" x14ac:dyDescent="0.2">
      <c r="B179" s="7" t="s">
        <v>54</v>
      </c>
      <c r="C179" s="2" t="s">
        <v>66</v>
      </c>
      <c r="D179" s="2" t="s">
        <v>244</v>
      </c>
      <c r="E179" s="2" t="s">
        <v>18</v>
      </c>
      <c r="F179" s="2" t="s">
        <v>19</v>
      </c>
      <c r="G179" s="35">
        <v>15000</v>
      </c>
      <c r="H179" s="35">
        <v>0</v>
      </c>
      <c r="I179" s="35">
        <v>25</v>
      </c>
      <c r="J179" s="35">
        <v>430.5</v>
      </c>
      <c r="K179" s="35">
        <v>456</v>
      </c>
      <c r="L179" s="35">
        <v>1063.5</v>
      </c>
      <c r="M179" s="35">
        <v>1065</v>
      </c>
      <c r="N179" s="35">
        <v>172.5</v>
      </c>
      <c r="O179" s="35">
        <v>4885.97</v>
      </c>
      <c r="P179" s="36">
        <f t="shared" si="32"/>
        <v>5797.47</v>
      </c>
      <c r="Q179" s="36">
        <f t="shared" si="33"/>
        <v>9202.5299999999988</v>
      </c>
      <c r="R179" s="11">
        <v>1418</v>
      </c>
      <c r="S179" s="11">
        <v>1420</v>
      </c>
    </row>
    <row r="180" spans="2:19" s="57" customFormat="1" x14ac:dyDescent="0.2">
      <c r="B180" s="2" t="s">
        <v>494</v>
      </c>
      <c r="C180" s="2" t="s">
        <v>66</v>
      </c>
      <c r="D180" s="2" t="s">
        <v>58</v>
      </c>
      <c r="E180" s="2" t="s">
        <v>18</v>
      </c>
      <c r="F180" s="2" t="s">
        <v>19</v>
      </c>
      <c r="G180" s="35">
        <v>20000</v>
      </c>
      <c r="H180" s="35">
        <v>0</v>
      </c>
      <c r="I180" s="35">
        <v>25</v>
      </c>
      <c r="J180" s="35">
        <v>574</v>
      </c>
      <c r="K180" s="35">
        <v>608</v>
      </c>
      <c r="L180" s="35">
        <v>1418</v>
      </c>
      <c r="M180" s="35">
        <v>1420</v>
      </c>
      <c r="N180" s="35">
        <v>230</v>
      </c>
      <c r="O180" s="35">
        <v>7092.41</v>
      </c>
      <c r="P180" s="36">
        <f t="shared" si="32"/>
        <v>8299.41</v>
      </c>
      <c r="Q180" s="36">
        <f t="shared" si="33"/>
        <v>11700.59</v>
      </c>
      <c r="R180" s="13"/>
      <c r="S180" s="13"/>
    </row>
    <row r="181" spans="2:19" s="57" customFormat="1" x14ac:dyDescent="0.2">
      <c r="B181" s="4"/>
      <c r="C181" s="4"/>
      <c r="D181" s="4"/>
      <c r="E181" s="4"/>
      <c r="F181" s="4"/>
      <c r="G181" s="37"/>
      <c r="H181" s="38"/>
      <c r="I181" s="38"/>
      <c r="J181" s="38"/>
      <c r="K181" s="38"/>
      <c r="L181" s="38"/>
      <c r="M181" s="38"/>
      <c r="N181" s="38"/>
      <c r="O181" s="38"/>
      <c r="P181" s="36"/>
      <c r="Q181" s="36"/>
      <c r="R181" s="11">
        <v>2836</v>
      </c>
      <c r="S181" s="11">
        <v>2840</v>
      </c>
    </row>
    <row r="182" spans="2:19" s="57" customFormat="1" x14ac:dyDescent="0.2">
      <c r="B182" s="2" t="s">
        <v>25</v>
      </c>
      <c r="C182" s="2" t="s">
        <v>26</v>
      </c>
      <c r="D182" s="2" t="s">
        <v>296</v>
      </c>
      <c r="E182" s="2" t="s">
        <v>18</v>
      </c>
      <c r="F182" s="2" t="s">
        <v>19</v>
      </c>
      <c r="G182" s="35">
        <v>40000</v>
      </c>
      <c r="H182" s="35">
        <v>442.65</v>
      </c>
      <c r="I182" s="35">
        <v>25</v>
      </c>
      <c r="J182" s="35">
        <v>1148</v>
      </c>
      <c r="K182" s="35">
        <v>1216</v>
      </c>
      <c r="L182" s="35">
        <v>2836</v>
      </c>
      <c r="M182" s="35">
        <v>2840</v>
      </c>
      <c r="N182" s="35">
        <v>460</v>
      </c>
      <c r="O182" s="35">
        <v>1100</v>
      </c>
      <c r="P182" s="36">
        <f t="shared" si="32"/>
        <v>3931.65</v>
      </c>
      <c r="Q182" s="36">
        <f t="shared" si="33"/>
        <v>36068.35</v>
      </c>
      <c r="R182" s="11">
        <v>1205.3</v>
      </c>
      <c r="S182" s="11">
        <v>1207</v>
      </c>
    </row>
    <row r="183" spans="2:19" s="57" customFormat="1" x14ac:dyDescent="0.2">
      <c r="B183" s="2" t="s">
        <v>462</v>
      </c>
      <c r="C183" s="2" t="s">
        <v>26</v>
      </c>
      <c r="D183" s="2" t="s">
        <v>249</v>
      </c>
      <c r="E183" s="2" t="s">
        <v>18</v>
      </c>
      <c r="F183" s="2" t="s">
        <v>19</v>
      </c>
      <c r="G183" s="35">
        <v>17000</v>
      </c>
      <c r="H183" s="35">
        <v>0</v>
      </c>
      <c r="I183" s="35">
        <v>25</v>
      </c>
      <c r="J183" s="35">
        <v>487.9</v>
      </c>
      <c r="K183" s="35">
        <v>516.79999999999995</v>
      </c>
      <c r="L183" s="35">
        <v>1205.3</v>
      </c>
      <c r="M183" s="35">
        <v>1207</v>
      </c>
      <c r="N183" s="35">
        <v>195.5</v>
      </c>
      <c r="O183" s="35">
        <v>1500</v>
      </c>
      <c r="P183" s="36">
        <f t="shared" si="32"/>
        <v>2529.6999999999998</v>
      </c>
      <c r="Q183" s="36">
        <f t="shared" si="33"/>
        <v>14470.3</v>
      </c>
      <c r="R183" s="11">
        <v>1063.5</v>
      </c>
      <c r="S183" s="11">
        <v>1065</v>
      </c>
    </row>
    <row r="184" spans="2:19" s="57" customFormat="1" x14ac:dyDescent="0.2">
      <c r="B184" s="2" t="s">
        <v>435</v>
      </c>
      <c r="C184" s="2" t="s">
        <v>26</v>
      </c>
      <c r="D184" s="2" t="s">
        <v>53</v>
      </c>
      <c r="E184" s="2" t="s">
        <v>18</v>
      </c>
      <c r="F184" s="2" t="s">
        <v>22</v>
      </c>
      <c r="G184" s="35">
        <v>15000</v>
      </c>
      <c r="H184" s="35">
        <v>0</v>
      </c>
      <c r="I184" s="35">
        <v>25</v>
      </c>
      <c r="J184" s="35">
        <v>430.5</v>
      </c>
      <c r="K184" s="35">
        <v>456</v>
      </c>
      <c r="L184" s="35">
        <v>1063.5</v>
      </c>
      <c r="M184" s="35">
        <v>1065</v>
      </c>
      <c r="N184" s="35">
        <v>172.5</v>
      </c>
      <c r="O184" s="35">
        <v>1000</v>
      </c>
      <c r="P184" s="36">
        <f t="shared" si="32"/>
        <v>1911.5</v>
      </c>
      <c r="Q184" s="36">
        <f t="shared" si="33"/>
        <v>13088.5</v>
      </c>
      <c r="R184" s="11">
        <v>1403.82</v>
      </c>
      <c r="S184" s="11">
        <v>1405.8</v>
      </c>
    </row>
    <row r="185" spans="2:19" s="57" customFormat="1" x14ac:dyDescent="0.2">
      <c r="B185" s="7" t="s">
        <v>485</v>
      </c>
      <c r="C185" s="2" t="s">
        <v>26</v>
      </c>
      <c r="D185" s="2" t="s">
        <v>58</v>
      </c>
      <c r="E185" s="2" t="s">
        <v>18</v>
      </c>
      <c r="F185" s="2" t="s">
        <v>19</v>
      </c>
      <c r="G185" s="35">
        <v>22000</v>
      </c>
      <c r="H185" s="35">
        <v>0</v>
      </c>
      <c r="I185" s="35">
        <v>25</v>
      </c>
      <c r="J185" s="35">
        <v>631.4</v>
      </c>
      <c r="K185" s="35">
        <v>668.8</v>
      </c>
      <c r="L185" s="35">
        <v>1559.8</v>
      </c>
      <c r="M185" s="35">
        <v>1562</v>
      </c>
      <c r="N185" s="35">
        <v>253</v>
      </c>
      <c r="O185" s="35">
        <v>8426.67</v>
      </c>
      <c r="P185" s="36">
        <f t="shared" si="32"/>
        <v>9751.869999999999</v>
      </c>
      <c r="Q185" s="36">
        <f t="shared" si="33"/>
        <v>12248.130000000001</v>
      </c>
      <c r="R185" s="13"/>
      <c r="S185" s="13"/>
    </row>
    <row r="186" spans="2:19" s="57" customFormat="1" x14ac:dyDescent="0.2">
      <c r="B186" s="7" t="s">
        <v>555</v>
      </c>
      <c r="C186" s="2" t="s">
        <v>26</v>
      </c>
      <c r="D186" s="2"/>
      <c r="E186" s="2"/>
      <c r="F186" s="2"/>
      <c r="G186" s="35">
        <v>20000</v>
      </c>
      <c r="H186" s="35">
        <v>0</v>
      </c>
      <c r="I186" s="35">
        <v>25</v>
      </c>
      <c r="J186" s="35">
        <v>574</v>
      </c>
      <c r="K186" s="35">
        <v>608</v>
      </c>
      <c r="L186" s="35">
        <v>1418</v>
      </c>
      <c r="M186" s="35">
        <v>1420</v>
      </c>
      <c r="N186" s="35">
        <v>230</v>
      </c>
      <c r="O186" s="35">
        <v>0</v>
      </c>
      <c r="P186" s="36">
        <f t="shared" si="32"/>
        <v>1207</v>
      </c>
      <c r="Q186" s="36">
        <f t="shared" si="33"/>
        <v>18793</v>
      </c>
      <c r="R186" s="12"/>
      <c r="S186" s="12"/>
    </row>
    <row r="187" spans="2:19" s="57" customFormat="1" x14ac:dyDescent="0.2">
      <c r="B187" s="4"/>
      <c r="C187" s="4"/>
      <c r="D187" s="4"/>
      <c r="E187" s="4"/>
      <c r="F187" s="4"/>
      <c r="G187" s="37"/>
      <c r="H187" s="38"/>
      <c r="I187" s="38"/>
      <c r="J187" s="38"/>
      <c r="K187" s="38"/>
      <c r="L187" s="38"/>
      <c r="M187" s="38"/>
      <c r="N187" s="38"/>
      <c r="O187" s="38"/>
      <c r="P187" s="36"/>
      <c r="Q187" s="36"/>
      <c r="R187" s="20">
        <v>3403.2</v>
      </c>
      <c r="S187" s="20">
        <v>3408</v>
      </c>
    </row>
    <row r="188" spans="2:19" s="19" customFormat="1" x14ac:dyDescent="0.2">
      <c r="B188" s="52" t="s">
        <v>463</v>
      </c>
      <c r="C188" s="53" t="s">
        <v>69</v>
      </c>
      <c r="D188" s="53" t="s">
        <v>193</v>
      </c>
      <c r="E188" s="53" t="s">
        <v>18</v>
      </c>
      <c r="F188" s="53" t="s">
        <v>19</v>
      </c>
      <c r="G188" s="54">
        <v>55000</v>
      </c>
      <c r="H188" s="54">
        <v>2559.6799999999998</v>
      </c>
      <c r="I188" s="54">
        <v>25</v>
      </c>
      <c r="J188" s="54">
        <v>1578.5</v>
      </c>
      <c r="K188" s="54">
        <v>1672</v>
      </c>
      <c r="L188" s="54">
        <v>3899.5</v>
      </c>
      <c r="M188" s="54">
        <v>3905</v>
      </c>
      <c r="N188" s="54">
        <v>632.5</v>
      </c>
      <c r="O188" s="54">
        <v>9267.7099999999991</v>
      </c>
      <c r="P188" s="55">
        <f t="shared" si="32"/>
        <v>15102.89</v>
      </c>
      <c r="Q188" s="55">
        <f t="shared" si="33"/>
        <v>39897.11</v>
      </c>
      <c r="R188" s="13">
        <v>1205.3</v>
      </c>
      <c r="S188" s="13">
        <v>1207</v>
      </c>
    </row>
    <row r="189" spans="2:19" s="57" customFormat="1" x14ac:dyDescent="0.2">
      <c r="B189" s="2" t="s">
        <v>487</v>
      </c>
      <c r="C189" s="2" t="s">
        <v>69</v>
      </c>
      <c r="D189" s="2" t="s">
        <v>244</v>
      </c>
      <c r="E189" s="2" t="s">
        <v>18</v>
      </c>
      <c r="F189" s="2" t="s">
        <v>19</v>
      </c>
      <c r="G189" s="35">
        <v>19000</v>
      </c>
      <c r="H189" s="35">
        <v>0</v>
      </c>
      <c r="I189" s="35">
        <v>25</v>
      </c>
      <c r="J189" s="35">
        <v>545.29999999999995</v>
      </c>
      <c r="K189" s="35">
        <v>577.6</v>
      </c>
      <c r="L189" s="35">
        <v>1347.1</v>
      </c>
      <c r="M189" s="35">
        <v>1349</v>
      </c>
      <c r="N189" s="35">
        <v>218.5</v>
      </c>
      <c r="O189" s="35">
        <v>7050.5</v>
      </c>
      <c r="P189" s="36">
        <f t="shared" si="32"/>
        <v>8198.4</v>
      </c>
      <c r="Q189" s="36">
        <f t="shared" si="33"/>
        <v>10801.6</v>
      </c>
      <c r="R189" s="11">
        <v>2084.46</v>
      </c>
      <c r="S189" s="11">
        <v>2087.4</v>
      </c>
    </row>
    <row r="190" spans="2:19" s="57" customFormat="1" x14ac:dyDescent="0.2">
      <c r="B190" s="7" t="s">
        <v>495</v>
      </c>
      <c r="C190" s="2" t="s">
        <v>69</v>
      </c>
      <c r="D190" s="2" t="s">
        <v>515</v>
      </c>
      <c r="E190" s="2" t="s">
        <v>18</v>
      </c>
      <c r="F190" s="2" t="s">
        <v>19</v>
      </c>
      <c r="G190" s="35">
        <v>32000</v>
      </c>
      <c r="H190" s="35">
        <v>0</v>
      </c>
      <c r="I190" s="35">
        <v>25</v>
      </c>
      <c r="J190" s="35">
        <v>918.4</v>
      </c>
      <c r="K190" s="35">
        <v>972.8</v>
      </c>
      <c r="L190" s="35">
        <v>2268.8000000000002</v>
      </c>
      <c r="M190" s="35">
        <v>2272</v>
      </c>
      <c r="N190" s="35">
        <v>368</v>
      </c>
      <c r="O190" s="35">
        <v>100</v>
      </c>
      <c r="P190" s="36">
        <f t="shared" si="32"/>
        <v>2016.1999999999998</v>
      </c>
      <c r="Q190" s="36">
        <f t="shared" si="33"/>
        <v>29983.8</v>
      </c>
      <c r="R190" s="13"/>
      <c r="S190" s="13"/>
    </row>
    <row r="191" spans="2:19" s="57" customFormat="1" x14ac:dyDescent="0.2">
      <c r="B191" s="7" t="s">
        <v>541</v>
      </c>
      <c r="C191" s="2" t="s">
        <v>69</v>
      </c>
      <c r="D191" s="2" t="s">
        <v>244</v>
      </c>
      <c r="E191" s="2" t="s">
        <v>18</v>
      </c>
      <c r="F191" s="2" t="s">
        <v>19</v>
      </c>
      <c r="G191" s="35">
        <v>18000</v>
      </c>
      <c r="H191" s="35">
        <v>0</v>
      </c>
      <c r="I191" s="35">
        <v>25</v>
      </c>
      <c r="J191" s="35">
        <v>516.6</v>
      </c>
      <c r="K191" s="35">
        <v>547.20000000000005</v>
      </c>
      <c r="L191" s="35">
        <v>1276.2</v>
      </c>
      <c r="M191" s="35">
        <v>1278</v>
      </c>
      <c r="N191" s="35">
        <v>207</v>
      </c>
      <c r="O191" s="35">
        <v>1600</v>
      </c>
      <c r="P191" s="36">
        <f t="shared" si="32"/>
        <v>2688.8</v>
      </c>
      <c r="Q191" s="36">
        <f t="shared" si="33"/>
        <v>15311.2</v>
      </c>
      <c r="R191" s="13"/>
      <c r="S191" s="13"/>
    </row>
    <row r="192" spans="2:19" s="57" customFormat="1" x14ac:dyDescent="0.2">
      <c r="B192" s="7" t="s">
        <v>542</v>
      </c>
      <c r="C192" s="2" t="s">
        <v>69</v>
      </c>
      <c r="D192" s="2" t="s">
        <v>543</v>
      </c>
      <c r="E192" s="2" t="s">
        <v>18</v>
      </c>
      <c r="F192" s="2" t="s">
        <v>22</v>
      </c>
      <c r="G192" s="35">
        <v>20000</v>
      </c>
      <c r="H192" s="35">
        <v>0</v>
      </c>
      <c r="I192" s="35">
        <v>25</v>
      </c>
      <c r="J192" s="35">
        <v>574</v>
      </c>
      <c r="K192" s="35">
        <v>608</v>
      </c>
      <c r="L192" s="35">
        <v>1418</v>
      </c>
      <c r="M192" s="35">
        <v>1420</v>
      </c>
      <c r="N192" s="35">
        <v>230</v>
      </c>
      <c r="O192" s="35">
        <v>4000</v>
      </c>
      <c r="P192" s="36">
        <f t="shared" si="32"/>
        <v>5207</v>
      </c>
      <c r="Q192" s="36">
        <f t="shared" si="33"/>
        <v>14793</v>
      </c>
      <c r="R192" s="13"/>
      <c r="S192" s="13"/>
    </row>
    <row r="193" spans="2:19" s="19" customFormat="1" x14ac:dyDescent="0.2">
      <c r="B193" s="48"/>
      <c r="C193" s="22"/>
      <c r="D193" s="22"/>
      <c r="E193" s="22"/>
      <c r="F193" s="22"/>
      <c r="G193" s="38"/>
      <c r="H193" s="38"/>
      <c r="I193" s="38"/>
      <c r="J193" s="38"/>
      <c r="K193" s="38"/>
      <c r="L193" s="38"/>
      <c r="M193" s="38"/>
      <c r="N193" s="38"/>
      <c r="O193" s="38"/>
      <c r="P193" s="39"/>
      <c r="Q193" s="39"/>
      <c r="R193" s="21">
        <v>4254</v>
      </c>
      <c r="S193" s="21">
        <v>4260</v>
      </c>
    </row>
    <row r="194" spans="2:19" s="57" customFormat="1" x14ac:dyDescent="0.2">
      <c r="B194" s="2" t="s">
        <v>205</v>
      </c>
      <c r="C194" s="2" t="s">
        <v>52</v>
      </c>
      <c r="D194" s="2" t="s">
        <v>206</v>
      </c>
      <c r="E194" s="2" t="s">
        <v>18</v>
      </c>
      <c r="F194" s="2" t="s">
        <v>19</v>
      </c>
      <c r="G194" s="35">
        <v>60000</v>
      </c>
      <c r="H194" s="35">
        <v>3486.65</v>
      </c>
      <c r="I194" s="35">
        <v>25</v>
      </c>
      <c r="J194" s="35">
        <v>1722</v>
      </c>
      <c r="K194" s="35">
        <v>1824</v>
      </c>
      <c r="L194" s="35">
        <v>4254</v>
      </c>
      <c r="M194" s="35">
        <v>4260</v>
      </c>
      <c r="N194" s="35">
        <v>690</v>
      </c>
      <c r="O194" s="35">
        <v>1500</v>
      </c>
      <c r="P194" s="36">
        <f t="shared" si="32"/>
        <v>8557.65</v>
      </c>
      <c r="Q194" s="36">
        <f t="shared" si="33"/>
        <v>51442.35</v>
      </c>
      <c r="R194" s="11">
        <v>1418</v>
      </c>
      <c r="S194" s="11">
        <v>1420</v>
      </c>
    </row>
    <row r="195" spans="2:19" s="57" customFormat="1" x14ac:dyDescent="0.2">
      <c r="B195" s="2" t="s">
        <v>294</v>
      </c>
      <c r="C195" s="2" t="s">
        <v>52</v>
      </c>
      <c r="D195" s="2" t="s">
        <v>295</v>
      </c>
      <c r="E195" s="2" t="s">
        <v>18</v>
      </c>
      <c r="F195" s="2" t="s">
        <v>19</v>
      </c>
      <c r="G195" s="35">
        <v>19000</v>
      </c>
      <c r="H195" s="35">
        <v>0</v>
      </c>
      <c r="I195" s="35">
        <v>25</v>
      </c>
      <c r="J195" s="35">
        <v>545.29999999999995</v>
      </c>
      <c r="K195" s="35">
        <v>577.6</v>
      </c>
      <c r="L195" s="35">
        <v>1347.1</v>
      </c>
      <c r="M195" s="35">
        <v>1349</v>
      </c>
      <c r="N195" s="35">
        <v>218.5</v>
      </c>
      <c r="O195" s="35">
        <v>3292</v>
      </c>
      <c r="P195" s="36">
        <f t="shared" si="32"/>
        <v>4439.8999999999996</v>
      </c>
      <c r="Q195" s="36">
        <f t="shared" si="33"/>
        <v>14560.1</v>
      </c>
      <c r="R195" s="20">
        <v>1347.1</v>
      </c>
      <c r="S195" s="20">
        <v>1349</v>
      </c>
    </row>
    <row r="196" spans="2:19" s="57" customFormat="1" x14ac:dyDescent="0.2">
      <c r="B196" s="5" t="s">
        <v>265</v>
      </c>
      <c r="C196" s="2" t="s">
        <v>52</v>
      </c>
      <c r="D196" s="2" t="s">
        <v>244</v>
      </c>
      <c r="E196" s="5" t="s">
        <v>18</v>
      </c>
      <c r="F196" s="5" t="s">
        <v>19</v>
      </c>
      <c r="G196" s="41">
        <v>23000</v>
      </c>
      <c r="H196" s="35">
        <v>0</v>
      </c>
      <c r="I196" s="35">
        <v>25</v>
      </c>
      <c r="J196" s="36">
        <v>660.1</v>
      </c>
      <c r="K196" s="36">
        <v>699.2</v>
      </c>
      <c r="L196" s="36">
        <v>1630.7</v>
      </c>
      <c r="M196" s="36">
        <v>1633</v>
      </c>
      <c r="N196" s="36">
        <v>264.5</v>
      </c>
      <c r="O196" s="36">
        <v>1500</v>
      </c>
      <c r="P196" s="36">
        <f>H196+I196+J196+K196+O196</f>
        <v>2884.3</v>
      </c>
      <c r="Q196" s="36">
        <f>G196-P196</f>
        <v>20115.7</v>
      </c>
      <c r="R196" s="10">
        <v>1630.7</v>
      </c>
      <c r="S196" s="10">
        <v>1633</v>
      </c>
    </row>
    <row r="197" spans="2:19" s="57" customFormat="1" x14ac:dyDescent="0.2">
      <c r="B197" s="5" t="s">
        <v>556</v>
      </c>
      <c r="C197" s="2" t="s">
        <v>52</v>
      </c>
      <c r="D197" s="2"/>
      <c r="E197" s="5"/>
      <c r="F197" s="5"/>
      <c r="G197" s="41">
        <v>22000</v>
      </c>
      <c r="H197" s="35">
        <v>0</v>
      </c>
      <c r="I197" s="35">
        <v>25</v>
      </c>
      <c r="J197" s="36">
        <v>631.4</v>
      </c>
      <c r="K197" s="36">
        <v>668.8</v>
      </c>
      <c r="L197" s="36">
        <v>1559.8</v>
      </c>
      <c r="M197" s="36">
        <v>1562</v>
      </c>
      <c r="N197" s="36">
        <v>253</v>
      </c>
      <c r="O197" s="36">
        <v>3000</v>
      </c>
      <c r="P197" s="36">
        <f>H197+I197+J197+K197+O197</f>
        <v>4325.2</v>
      </c>
      <c r="Q197" s="36">
        <f>G197-P197</f>
        <v>17674.8</v>
      </c>
      <c r="R197" s="14"/>
      <c r="S197" s="14"/>
    </row>
    <row r="198" spans="2:19" s="19" customFormat="1" x14ac:dyDescent="0.2">
      <c r="B198" s="22"/>
      <c r="C198" s="22"/>
      <c r="D198" s="22"/>
      <c r="E198" s="22"/>
      <c r="F198" s="22"/>
      <c r="G198" s="38"/>
      <c r="H198" s="38"/>
      <c r="I198" s="38"/>
      <c r="J198" s="38"/>
      <c r="K198" s="38"/>
      <c r="L198" s="38"/>
      <c r="M198" s="38"/>
      <c r="N198" s="38"/>
      <c r="O198" s="39"/>
      <c r="P198" s="39"/>
      <c r="Q198" s="39"/>
      <c r="R198" s="13"/>
      <c r="S198" s="13"/>
    </row>
    <row r="199" spans="2:19" s="57" customFormat="1" x14ac:dyDescent="0.2">
      <c r="B199" s="2" t="s">
        <v>492</v>
      </c>
      <c r="C199" s="2" t="s">
        <v>239</v>
      </c>
      <c r="D199" s="2" t="s">
        <v>449</v>
      </c>
      <c r="E199" s="2" t="s">
        <v>18</v>
      </c>
      <c r="F199" s="2" t="s">
        <v>22</v>
      </c>
      <c r="G199" s="35">
        <v>10000</v>
      </c>
      <c r="H199" s="35">
        <v>0</v>
      </c>
      <c r="I199" s="35">
        <v>25</v>
      </c>
      <c r="J199" s="35">
        <v>287</v>
      </c>
      <c r="K199" s="35">
        <v>304</v>
      </c>
      <c r="L199" s="35">
        <v>709</v>
      </c>
      <c r="M199" s="35">
        <v>710</v>
      </c>
      <c r="N199" s="35">
        <v>115</v>
      </c>
      <c r="O199" s="35">
        <v>0</v>
      </c>
      <c r="P199" s="36">
        <f t="shared" ref="P199:P220" si="34">H199+I199+J199+K199+O199</f>
        <v>616</v>
      </c>
      <c r="Q199" s="36">
        <f t="shared" ref="Q199:Q220" si="35">G199-P199</f>
        <v>9384</v>
      </c>
      <c r="R199" s="21">
        <v>709</v>
      </c>
      <c r="S199" s="21">
        <v>710</v>
      </c>
    </row>
    <row r="200" spans="2:19" s="57" customFormat="1" x14ac:dyDescent="0.2">
      <c r="B200" s="7" t="s">
        <v>437</v>
      </c>
      <c r="C200" s="2" t="s">
        <v>108</v>
      </c>
      <c r="D200" s="2" t="s">
        <v>109</v>
      </c>
      <c r="E200" s="2" t="s">
        <v>18</v>
      </c>
      <c r="F200" s="2" t="s">
        <v>19</v>
      </c>
      <c r="G200" s="35">
        <v>10000</v>
      </c>
      <c r="H200" s="35">
        <v>0</v>
      </c>
      <c r="I200" s="35">
        <v>25</v>
      </c>
      <c r="J200" s="35">
        <v>287</v>
      </c>
      <c r="K200" s="35">
        <v>304</v>
      </c>
      <c r="L200" s="35">
        <v>709</v>
      </c>
      <c r="M200" s="35">
        <v>710</v>
      </c>
      <c r="N200" s="35">
        <v>115</v>
      </c>
      <c r="O200" s="35">
        <v>1697.31</v>
      </c>
      <c r="P200" s="36">
        <f t="shared" si="34"/>
        <v>2313.31</v>
      </c>
      <c r="Q200" s="36">
        <f t="shared" si="35"/>
        <v>7686.6900000000005</v>
      </c>
      <c r="R200" s="11">
        <v>709</v>
      </c>
      <c r="S200" s="11">
        <v>710</v>
      </c>
    </row>
    <row r="201" spans="2:19" s="57" customFormat="1" x14ac:dyDescent="0.2">
      <c r="B201" s="2" t="s">
        <v>496</v>
      </c>
      <c r="C201" s="2" t="s">
        <v>209</v>
      </c>
      <c r="D201" s="2" t="s">
        <v>210</v>
      </c>
      <c r="E201" s="2" t="s">
        <v>18</v>
      </c>
      <c r="F201" s="2" t="s">
        <v>22</v>
      </c>
      <c r="G201" s="35">
        <v>10000</v>
      </c>
      <c r="H201" s="35">
        <v>0</v>
      </c>
      <c r="I201" s="35">
        <v>25</v>
      </c>
      <c r="J201" s="35">
        <v>287</v>
      </c>
      <c r="K201" s="35">
        <v>304</v>
      </c>
      <c r="L201" s="35">
        <v>709</v>
      </c>
      <c r="M201" s="35">
        <v>710</v>
      </c>
      <c r="N201" s="35">
        <v>115</v>
      </c>
      <c r="O201" s="35">
        <v>100</v>
      </c>
      <c r="P201" s="36">
        <f t="shared" si="34"/>
        <v>716</v>
      </c>
      <c r="Q201" s="36">
        <f t="shared" si="35"/>
        <v>9284</v>
      </c>
      <c r="R201" s="11">
        <v>709</v>
      </c>
      <c r="S201" s="11">
        <v>710</v>
      </c>
    </row>
    <row r="202" spans="2:19" s="57" customFormat="1" x14ac:dyDescent="0.2">
      <c r="B202" s="2" t="s">
        <v>218</v>
      </c>
      <c r="C202" s="2" t="s">
        <v>219</v>
      </c>
      <c r="D202" s="2" t="s">
        <v>220</v>
      </c>
      <c r="E202" s="2" t="s">
        <v>18</v>
      </c>
      <c r="F202" s="2" t="s">
        <v>19</v>
      </c>
      <c r="G202" s="35">
        <v>10000</v>
      </c>
      <c r="H202" s="35">
        <v>0</v>
      </c>
      <c r="I202" s="35">
        <v>25</v>
      </c>
      <c r="J202" s="35">
        <v>287</v>
      </c>
      <c r="K202" s="35">
        <v>304</v>
      </c>
      <c r="L202" s="35">
        <v>709</v>
      </c>
      <c r="M202" s="35">
        <v>710</v>
      </c>
      <c r="N202" s="35">
        <v>115</v>
      </c>
      <c r="O202" s="35">
        <v>100</v>
      </c>
      <c r="P202" s="36">
        <f t="shared" si="34"/>
        <v>716</v>
      </c>
      <c r="Q202" s="36">
        <f t="shared" si="35"/>
        <v>9284</v>
      </c>
      <c r="R202" s="11">
        <v>709</v>
      </c>
      <c r="S202" s="11">
        <v>710</v>
      </c>
    </row>
    <row r="203" spans="2:19" s="57" customFormat="1" x14ac:dyDescent="0.2">
      <c r="B203" s="28" t="s">
        <v>282</v>
      </c>
      <c r="C203" s="2" t="s">
        <v>284</v>
      </c>
      <c r="D203" s="5" t="s">
        <v>283</v>
      </c>
      <c r="E203" s="5" t="s">
        <v>18</v>
      </c>
      <c r="F203" s="28" t="s">
        <v>254</v>
      </c>
      <c r="G203" s="35">
        <v>10000</v>
      </c>
      <c r="H203" s="35">
        <v>0</v>
      </c>
      <c r="I203" s="35">
        <v>25</v>
      </c>
      <c r="J203" s="35">
        <v>287</v>
      </c>
      <c r="K203" s="35">
        <v>304</v>
      </c>
      <c r="L203" s="35">
        <v>709</v>
      </c>
      <c r="M203" s="35">
        <v>710</v>
      </c>
      <c r="N203" s="35">
        <v>115</v>
      </c>
      <c r="O203" s="35">
        <v>0</v>
      </c>
      <c r="P203" s="36">
        <v>616</v>
      </c>
      <c r="Q203" s="36">
        <f>G203-P203</f>
        <v>9384</v>
      </c>
      <c r="R203" s="11">
        <v>709</v>
      </c>
      <c r="S203" s="11">
        <v>710</v>
      </c>
    </row>
    <row r="204" spans="2:19" s="57" customFormat="1" x14ac:dyDescent="0.2">
      <c r="B204" s="7" t="s">
        <v>111</v>
      </c>
      <c r="C204" s="2" t="s">
        <v>112</v>
      </c>
      <c r="D204" s="2" t="s">
        <v>113</v>
      </c>
      <c r="E204" s="2" t="s">
        <v>18</v>
      </c>
      <c r="F204" s="2" t="s">
        <v>19</v>
      </c>
      <c r="G204" s="35">
        <v>10000</v>
      </c>
      <c r="H204" s="35">
        <v>0</v>
      </c>
      <c r="I204" s="35">
        <v>25</v>
      </c>
      <c r="J204" s="35">
        <v>287</v>
      </c>
      <c r="K204" s="35">
        <v>304</v>
      </c>
      <c r="L204" s="35">
        <v>709</v>
      </c>
      <c r="M204" s="35">
        <v>710</v>
      </c>
      <c r="N204" s="35">
        <v>115</v>
      </c>
      <c r="O204" s="35">
        <v>600</v>
      </c>
      <c r="P204" s="36">
        <f t="shared" si="34"/>
        <v>1216</v>
      </c>
      <c r="Q204" s="36">
        <f t="shared" si="35"/>
        <v>8784</v>
      </c>
      <c r="R204" s="11">
        <v>709</v>
      </c>
      <c r="S204" s="11">
        <v>710</v>
      </c>
    </row>
    <row r="205" spans="2:19" s="57" customFormat="1" x14ac:dyDescent="0.2">
      <c r="B205" s="7" t="s">
        <v>120</v>
      </c>
      <c r="C205" s="2" t="s">
        <v>121</v>
      </c>
      <c r="D205" s="2" t="s">
        <v>122</v>
      </c>
      <c r="E205" s="2" t="s">
        <v>18</v>
      </c>
      <c r="F205" s="2" t="s">
        <v>19</v>
      </c>
      <c r="G205" s="35">
        <v>10000</v>
      </c>
      <c r="H205" s="35">
        <v>0</v>
      </c>
      <c r="I205" s="35">
        <v>25</v>
      </c>
      <c r="J205" s="35">
        <v>287</v>
      </c>
      <c r="K205" s="35">
        <v>304</v>
      </c>
      <c r="L205" s="35">
        <v>709</v>
      </c>
      <c r="M205" s="35">
        <v>710</v>
      </c>
      <c r="N205" s="35">
        <v>115</v>
      </c>
      <c r="O205" s="35">
        <v>3294.62</v>
      </c>
      <c r="P205" s="36">
        <f t="shared" si="34"/>
        <v>3910.62</v>
      </c>
      <c r="Q205" s="36">
        <f t="shared" si="35"/>
        <v>6089.38</v>
      </c>
      <c r="R205" s="11">
        <v>709</v>
      </c>
      <c r="S205" s="11">
        <v>710</v>
      </c>
    </row>
    <row r="206" spans="2:19" s="57" customFormat="1" x14ac:dyDescent="0.2">
      <c r="B206" s="7" t="s">
        <v>490</v>
      </c>
      <c r="C206" s="2" t="s">
        <v>128</v>
      </c>
      <c r="D206" s="2" t="s">
        <v>426</v>
      </c>
      <c r="E206" s="2" t="s">
        <v>18</v>
      </c>
      <c r="F206" s="2" t="s">
        <v>19</v>
      </c>
      <c r="G206" s="35">
        <v>10000</v>
      </c>
      <c r="H206" s="35">
        <v>0</v>
      </c>
      <c r="I206" s="35">
        <v>25</v>
      </c>
      <c r="J206" s="35">
        <v>287</v>
      </c>
      <c r="K206" s="35">
        <v>304</v>
      </c>
      <c r="L206" s="35">
        <v>709</v>
      </c>
      <c r="M206" s="35">
        <v>710</v>
      </c>
      <c r="N206" s="35">
        <v>115</v>
      </c>
      <c r="O206" s="35">
        <v>100</v>
      </c>
      <c r="P206" s="36">
        <f t="shared" si="34"/>
        <v>716</v>
      </c>
      <c r="Q206" s="36">
        <f t="shared" si="35"/>
        <v>9284</v>
      </c>
      <c r="R206" s="11">
        <v>709</v>
      </c>
      <c r="S206" s="11">
        <v>710</v>
      </c>
    </row>
    <row r="207" spans="2:19" s="57" customFormat="1" x14ac:dyDescent="0.2">
      <c r="B207" s="7" t="s">
        <v>501</v>
      </c>
      <c r="C207" s="2" t="s">
        <v>298</v>
      </c>
      <c r="D207" s="2" t="s">
        <v>300</v>
      </c>
      <c r="E207" s="2" t="s">
        <v>18</v>
      </c>
      <c r="F207" s="2" t="s">
        <v>22</v>
      </c>
      <c r="G207" s="35">
        <v>10000</v>
      </c>
      <c r="H207" s="35">
        <v>0</v>
      </c>
      <c r="I207" s="35">
        <v>25</v>
      </c>
      <c r="J207" s="35">
        <v>287</v>
      </c>
      <c r="K207" s="35">
        <v>304</v>
      </c>
      <c r="L207" s="35">
        <v>709</v>
      </c>
      <c r="M207" s="35">
        <v>710</v>
      </c>
      <c r="N207" s="35">
        <v>115</v>
      </c>
      <c r="O207" s="35">
        <v>100</v>
      </c>
      <c r="P207" s="36">
        <f t="shared" si="34"/>
        <v>716</v>
      </c>
      <c r="Q207" s="36">
        <f t="shared" si="35"/>
        <v>9284</v>
      </c>
      <c r="R207" s="11">
        <v>709</v>
      </c>
      <c r="S207" s="11">
        <v>710</v>
      </c>
    </row>
    <row r="208" spans="2:19" s="57" customFormat="1" ht="13.5" customHeight="1" x14ac:dyDescent="0.2">
      <c r="B208" s="2" t="s">
        <v>464</v>
      </c>
      <c r="C208" s="2" t="s">
        <v>299</v>
      </c>
      <c r="D208" s="2" t="s">
        <v>301</v>
      </c>
      <c r="E208" s="2" t="s">
        <v>18</v>
      </c>
      <c r="F208" s="2" t="s">
        <v>19</v>
      </c>
      <c r="G208" s="35">
        <v>10000</v>
      </c>
      <c r="H208" s="35">
        <v>0</v>
      </c>
      <c r="I208" s="35">
        <v>25</v>
      </c>
      <c r="J208" s="35">
        <v>287</v>
      </c>
      <c r="K208" s="35">
        <v>304</v>
      </c>
      <c r="L208" s="35">
        <v>709</v>
      </c>
      <c r="M208" s="35">
        <v>710</v>
      </c>
      <c r="N208" s="35">
        <v>115</v>
      </c>
      <c r="O208" s="35">
        <v>100</v>
      </c>
      <c r="P208" s="36">
        <f t="shared" si="34"/>
        <v>716</v>
      </c>
      <c r="Q208" s="36">
        <f t="shared" si="35"/>
        <v>9284</v>
      </c>
      <c r="R208" s="11">
        <v>709</v>
      </c>
      <c r="S208" s="11">
        <v>710</v>
      </c>
    </row>
    <row r="209" spans="2:19" s="57" customFormat="1" x14ac:dyDescent="0.2">
      <c r="B209" s="2" t="s">
        <v>472</v>
      </c>
      <c r="C209" s="2" t="s">
        <v>255</v>
      </c>
      <c r="D209" s="2" t="s">
        <v>263</v>
      </c>
      <c r="E209" s="2" t="s">
        <v>18</v>
      </c>
      <c r="F209" s="2" t="s">
        <v>22</v>
      </c>
      <c r="G209" s="35">
        <v>10000</v>
      </c>
      <c r="H209" s="35">
        <v>0</v>
      </c>
      <c r="I209" s="35">
        <v>25</v>
      </c>
      <c r="J209" s="35">
        <v>287</v>
      </c>
      <c r="K209" s="35">
        <v>304</v>
      </c>
      <c r="L209" s="35">
        <v>709</v>
      </c>
      <c r="M209" s="35">
        <v>710</v>
      </c>
      <c r="N209" s="35">
        <v>115</v>
      </c>
      <c r="O209" s="35">
        <v>1000</v>
      </c>
      <c r="P209" s="36">
        <f t="shared" si="34"/>
        <v>1616</v>
      </c>
      <c r="Q209" s="36">
        <f t="shared" si="35"/>
        <v>8384</v>
      </c>
      <c r="R209" s="11">
        <v>709</v>
      </c>
      <c r="S209" s="11">
        <v>710</v>
      </c>
    </row>
    <row r="210" spans="2:19" s="57" customFormat="1" x14ac:dyDescent="0.2">
      <c r="B210" s="7" t="s">
        <v>502</v>
      </c>
      <c r="C210" s="2" t="s">
        <v>123</v>
      </c>
      <c r="D210" s="2" t="s">
        <v>124</v>
      </c>
      <c r="E210" s="2" t="s">
        <v>18</v>
      </c>
      <c r="F210" s="2" t="s">
        <v>19</v>
      </c>
      <c r="G210" s="35">
        <v>10000</v>
      </c>
      <c r="H210" s="35">
        <v>0</v>
      </c>
      <c r="I210" s="35">
        <v>25</v>
      </c>
      <c r="J210" s="35">
        <v>287</v>
      </c>
      <c r="K210" s="35">
        <v>304</v>
      </c>
      <c r="L210" s="35">
        <v>709</v>
      </c>
      <c r="M210" s="35">
        <v>710</v>
      </c>
      <c r="N210" s="35">
        <v>115</v>
      </c>
      <c r="O210" s="35">
        <v>100</v>
      </c>
      <c r="P210" s="36">
        <f t="shared" si="34"/>
        <v>716</v>
      </c>
      <c r="Q210" s="36">
        <f t="shared" si="35"/>
        <v>9284</v>
      </c>
      <c r="R210" s="11">
        <v>709</v>
      </c>
      <c r="S210" s="11">
        <v>710</v>
      </c>
    </row>
    <row r="211" spans="2:19" s="57" customFormat="1" x14ac:dyDescent="0.2">
      <c r="B211" s="7" t="s">
        <v>493</v>
      </c>
      <c r="C211" s="2" t="s">
        <v>126</v>
      </c>
      <c r="D211" s="2" t="s">
        <v>127</v>
      </c>
      <c r="E211" s="2" t="s">
        <v>18</v>
      </c>
      <c r="F211" s="2" t="s">
        <v>22</v>
      </c>
      <c r="G211" s="35">
        <v>10000</v>
      </c>
      <c r="H211" s="35">
        <v>0</v>
      </c>
      <c r="I211" s="35">
        <v>25</v>
      </c>
      <c r="J211" s="35">
        <v>287</v>
      </c>
      <c r="K211" s="35">
        <v>304</v>
      </c>
      <c r="L211" s="35">
        <v>709</v>
      </c>
      <c r="M211" s="35">
        <v>710</v>
      </c>
      <c r="N211" s="35">
        <v>115</v>
      </c>
      <c r="O211" s="35">
        <v>100</v>
      </c>
      <c r="P211" s="36">
        <f t="shared" si="34"/>
        <v>716</v>
      </c>
      <c r="Q211" s="36">
        <f t="shared" si="35"/>
        <v>9284</v>
      </c>
      <c r="R211" s="11">
        <v>709</v>
      </c>
      <c r="S211" s="11">
        <v>710</v>
      </c>
    </row>
    <row r="212" spans="2:19" s="57" customFormat="1" x14ac:dyDescent="0.2">
      <c r="B212" s="2" t="s">
        <v>460</v>
      </c>
      <c r="C212" s="2" t="s">
        <v>207</v>
      </c>
      <c r="D212" s="2" t="s">
        <v>208</v>
      </c>
      <c r="E212" s="2" t="s">
        <v>18</v>
      </c>
      <c r="F212" s="2" t="s">
        <v>22</v>
      </c>
      <c r="G212" s="35">
        <v>10000</v>
      </c>
      <c r="H212" s="35">
        <v>0</v>
      </c>
      <c r="I212" s="35">
        <v>25</v>
      </c>
      <c r="J212" s="35">
        <v>287</v>
      </c>
      <c r="K212" s="35">
        <v>304</v>
      </c>
      <c r="L212" s="35">
        <v>709</v>
      </c>
      <c r="M212" s="35">
        <v>710</v>
      </c>
      <c r="N212" s="35">
        <v>115</v>
      </c>
      <c r="O212" s="35">
        <v>100</v>
      </c>
      <c r="P212" s="36">
        <f t="shared" si="34"/>
        <v>716</v>
      </c>
      <c r="Q212" s="36">
        <f t="shared" si="35"/>
        <v>9284</v>
      </c>
      <c r="R212" s="11">
        <v>709</v>
      </c>
      <c r="S212" s="11">
        <v>710</v>
      </c>
    </row>
    <row r="213" spans="2:19" s="57" customFormat="1" x14ac:dyDescent="0.2">
      <c r="B213" s="2" t="s">
        <v>503</v>
      </c>
      <c r="C213" s="2" t="s">
        <v>253</v>
      </c>
      <c r="D213" s="2" t="s">
        <v>261</v>
      </c>
      <c r="E213" s="2" t="s">
        <v>18</v>
      </c>
      <c r="F213" s="2" t="s">
        <v>254</v>
      </c>
      <c r="G213" s="35">
        <v>10000</v>
      </c>
      <c r="H213" s="35">
        <v>0</v>
      </c>
      <c r="I213" s="35">
        <v>25</v>
      </c>
      <c r="J213" s="35">
        <v>287</v>
      </c>
      <c r="K213" s="35">
        <v>304</v>
      </c>
      <c r="L213" s="35">
        <v>709</v>
      </c>
      <c r="M213" s="35">
        <v>710</v>
      </c>
      <c r="N213" s="35">
        <v>115</v>
      </c>
      <c r="O213" s="35">
        <v>0</v>
      </c>
      <c r="P213" s="36">
        <f t="shared" si="34"/>
        <v>616</v>
      </c>
      <c r="Q213" s="36">
        <f t="shared" si="35"/>
        <v>9384</v>
      </c>
      <c r="R213" s="11">
        <v>709</v>
      </c>
      <c r="S213" s="11">
        <v>710</v>
      </c>
    </row>
    <row r="214" spans="2:19" s="57" customFormat="1" x14ac:dyDescent="0.2">
      <c r="B214" s="2" t="s">
        <v>491</v>
      </c>
      <c r="C214" s="2" t="s">
        <v>227</v>
      </c>
      <c r="D214" s="2" t="s">
        <v>228</v>
      </c>
      <c r="E214" s="2" t="s">
        <v>18</v>
      </c>
      <c r="F214" s="2" t="s">
        <v>19</v>
      </c>
      <c r="G214" s="35">
        <v>10000</v>
      </c>
      <c r="H214" s="35">
        <v>0</v>
      </c>
      <c r="I214" s="35">
        <v>25</v>
      </c>
      <c r="J214" s="35">
        <v>287</v>
      </c>
      <c r="K214" s="35">
        <v>304</v>
      </c>
      <c r="L214" s="35">
        <v>709</v>
      </c>
      <c r="M214" s="35">
        <v>710</v>
      </c>
      <c r="N214" s="35">
        <v>115</v>
      </c>
      <c r="O214" s="35">
        <v>100</v>
      </c>
      <c r="P214" s="36">
        <f t="shared" si="34"/>
        <v>716</v>
      </c>
      <c r="Q214" s="36">
        <f t="shared" si="35"/>
        <v>9284</v>
      </c>
      <c r="R214" s="11">
        <v>709</v>
      </c>
      <c r="S214" s="11">
        <v>710</v>
      </c>
    </row>
    <row r="215" spans="2:19" s="57" customFormat="1" x14ac:dyDescent="0.2">
      <c r="B215" s="7" t="s">
        <v>450</v>
      </c>
      <c r="C215" s="2" t="s">
        <v>125</v>
      </c>
      <c r="D215" s="2" t="s">
        <v>110</v>
      </c>
      <c r="E215" s="2" t="s">
        <v>18</v>
      </c>
      <c r="F215" s="2" t="s">
        <v>19</v>
      </c>
      <c r="G215" s="35">
        <v>10000</v>
      </c>
      <c r="H215" s="35">
        <v>0</v>
      </c>
      <c r="I215" s="35">
        <v>25</v>
      </c>
      <c r="J215" s="35">
        <v>287</v>
      </c>
      <c r="K215" s="35">
        <v>304</v>
      </c>
      <c r="L215" s="35">
        <v>709</v>
      </c>
      <c r="M215" s="35">
        <v>710</v>
      </c>
      <c r="N215" s="35">
        <v>115</v>
      </c>
      <c r="O215" s="35">
        <v>100</v>
      </c>
      <c r="P215" s="36">
        <f t="shared" si="34"/>
        <v>716</v>
      </c>
      <c r="Q215" s="36">
        <f t="shared" si="35"/>
        <v>9284</v>
      </c>
      <c r="R215" s="11">
        <v>709</v>
      </c>
      <c r="S215" s="11">
        <v>710</v>
      </c>
    </row>
    <row r="216" spans="2:19" s="57" customFormat="1" x14ac:dyDescent="0.2">
      <c r="B216" s="7" t="s">
        <v>504</v>
      </c>
      <c r="C216" s="2" t="s">
        <v>246</v>
      </c>
      <c r="D216" s="2" t="s">
        <v>247</v>
      </c>
      <c r="E216" s="2" t="s">
        <v>18</v>
      </c>
      <c r="F216" s="2" t="s">
        <v>22</v>
      </c>
      <c r="G216" s="35">
        <v>10000</v>
      </c>
      <c r="H216" s="35">
        <v>0</v>
      </c>
      <c r="I216" s="35">
        <v>25</v>
      </c>
      <c r="J216" s="35">
        <v>287</v>
      </c>
      <c r="K216" s="35">
        <v>304</v>
      </c>
      <c r="L216" s="35">
        <v>709</v>
      </c>
      <c r="M216" s="35">
        <v>710</v>
      </c>
      <c r="N216" s="35">
        <v>115</v>
      </c>
      <c r="O216" s="35">
        <v>100</v>
      </c>
      <c r="P216" s="36">
        <f t="shared" si="34"/>
        <v>716</v>
      </c>
      <c r="Q216" s="36">
        <f t="shared" si="35"/>
        <v>9284</v>
      </c>
      <c r="R216" s="11">
        <v>709</v>
      </c>
      <c r="S216" s="11">
        <v>710</v>
      </c>
    </row>
    <row r="217" spans="2:19" s="57" customFormat="1" x14ac:dyDescent="0.2">
      <c r="B217" s="28" t="s">
        <v>530</v>
      </c>
      <c r="C217" s="2" t="s">
        <v>291</v>
      </c>
      <c r="D217" s="5" t="s">
        <v>287</v>
      </c>
      <c r="E217" s="2" t="s">
        <v>18</v>
      </c>
      <c r="F217" s="2" t="s">
        <v>19</v>
      </c>
      <c r="G217" s="36">
        <v>10000</v>
      </c>
      <c r="H217" s="36">
        <v>0</v>
      </c>
      <c r="I217" s="36">
        <v>25</v>
      </c>
      <c r="J217" s="36">
        <v>287</v>
      </c>
      <c r="K217" s="36">
        <v>304</v>
      </c>
      <c r="L217" s="36">
        <v>709</v>
      </c>
      <c r="M217" s="36">
        <v>710</v>
      </c>
      <c r="N217" s="36">
        <v>115</v>
      </c>
      <c r="O217" s="36">
        <v>0</v>
      </c>
      <c r="P217" s="36">
        <f t="shared" si="34"/>
        <v>616</v>
      </c>
      <c r="Q217" s="36">
        <f t="shared" si="35"/>
        <v>9384</v>
      </c>
      <c r="R217" s="10">
        <v>709</v>
      </c>
      <c r="S217" s="10">
        <v>710</v>
      </c>
    </row>
    <row r="218" spans="2:19" s="57" customFormat="1" x14ac:dyDescent="0.2">
      <c r="B218" s="28" t="s">
        <v>547</v>
      </c>
      <c r="C218" s="2" t="s">
        <v>291</v>
      </c>
      <c r="D218" s="5" t="s">
        <v>287</v>
      </c>
      <c r="E218" s="2" t="s">
        <v>18</v>
      </c>
      <c r="F218" s="2" t="s">
        <v>19</v>
      </c>
      <c r="G218" s="36">
        <v>10000</v>
      </c>
      <c r="H218" s="36">
        <v>0</v>
      </c>
      <c r="I218" s="36">
        <v>25</v>
      </c>
      <c r="J218" s="36">
        <v>287</v>
      </c>
      <c r="K218" s="36">
        <v>304</v>
      </c>
      <c r="L218" s="36">
        <v>709</v>
      </c>
      <c r="M218" s="36">
        <v>710</v>
      </c>
      <c r="N218" s="36">
        <v>115</v>
      </c>
      <c r="O218" s="36">
        <v>0</v>
      </c>
      <c r="P218" s="36">
        <f t="shared" si="34"/>
        <v>616</v>
      </c>
      <c r="Q218" s="36">
        <f t="shared" si="35"/>
        <v>9384</v>
      </c>
      <c r="R218" s="10"/>
      <c r="S218" s="10"/>
    </row>
    <row r="219" spans="2:19" s="57" customFormat="1" x14ac:dyDescent="0.2">
      <c r="B219" s="7" t="s">
        <v>103</v>
      </c>
      <c r="C219" s="2" t="s">
        <v>104</v>
      </c>
      <c r="D219" s="2" t="s">
        <v>105</v>
      </c>
      <c r="E219" s="2" t="s">
        <v>18</v>
      </c>
      <c r="F219" s="2" t="s">
        <v>19</v>
      </c>
      <c r="G219" s="35">
        <v>10000</v>
      </c>
      <c r="H219" s="35">
        <v>0</v>
      </c>
      <c r="I219" s="35">
        <v>25</v>
      </c>
      <c r="J219" s="35">
        <v>287</v>
      </c>
      <c r="K219" s="35">
        <v>304</v>
      </c>
      <c r="L219" s="35">
        <v>709</v>
      </c>
      <c r="M219" s="35">
        <v>710</v>
      </c>
      <c r="N219" s="35">
        <v>115</v>
      </c>
      <c r="O219" s="35">
        <v>100</v>
      </c>
      <c r="P219" s="36">
        <f t="shared" si="34"/>
        <v>716</v>
      </c>
      <c r="Q219" s="36">
        <f t="shared" si="35"/>
        <v>9284</v>
      </c>
      <c r="R219" s="11">
        <v>709</v>
      </c>
      <c r="S219" s="11">
        <v>710</v>
      </c>
    </row>
    <row r="220" spans="2:19" s="57" customFormat="1" x14ac:dyDescent="0.2">
      <c r="B220" s="2" t="s">
        <v>182</v>
      </c>
      <c r="C220" s="2" t="s">
        <v>183</v>
      </c>
      <c r="D220" s="2" t="s">
        <v>184</v>
      </c>
      <c r="E220" s="2" t="s">
        <v>18</v>
      </c>
      <c r="F220" s="2" t="s">
        <v>19</v>
      </c>
      <c r="G220" s="35">
        <v>10000</v>
      </c>
      <c r="H220" s="35">
        <v>0</v>
      </c>
      <c r="I220" s="35">
        <v>25</v>
      </c>
      <c r="J220" s="35">
        <v>287</v>
      </c>
      <c r="K220" s="35">
        <v>304</v>
      </c>
      <c r="L220" s="35">
        <v>709</v>
      </c>
      <c r="M220" s="35">
        <v>710</v>
      </c>
      <c r="N220" s="35">
        <v>115</v>
      </c>
      <c r="O220" s="35">
        <v>100</v>
      </c>
      <c r="P220" s="36">
        <f t="shared" si="34"/>
        <v>716</v>
      </c>
      <c r="Q220" s="36">
        <f t="shared" si="35"/>
        <v>9284</v>
      </c>
      <c r="R220" s="11">
        <v>709</v>
      </c>
      <c r="S220" s="11">
        <v>710</v>
      </c>
    </row>
    <row r="221" spans="2:19" s="57" customFormat="1" x14ac:dyDescent="0.2">
      <c r="B221" s="2" t="s">
        <v>548</v>
      </c>
      <c r="C221" s="2" t="s">
        <v>550</v>
      </c>
      <c r="D221" s="2" t="s">
        <v>552</v>
      </c>
      <c r="E221" s="2" t="s">
        <v>18</v>
      </c>
      <c r="F221" s="2" t="s">
        <v>22</v>
      </c>
      <c r="G221" s="35">
        <v>10000</v>
      </c>
      <c r="H221" s="35">
        <v>0</v>
      </c>
      <c r="I221" s="35">
        <v>25</v>
      </c>
      <c r="J221" s="35">
        <v>287</v>
      </c>
      <c r="K221" s="35">
        <v>304</v>
      </c>
      <c r="L221" s="35">
        <v>709</v>
      </c>
      <c r="M221" s="35">
        <v>710</v>
      </c>
      <c r="N221" s="35">
        <v>115</v>
      </c>
      <c r="O221" s="35">
        <v>100</v>
      </c>
      <c r="P221" s="36">
        <f t="shared" ref="P221:P222" si="36">H221+I221+J221+K221+O221</f>
        <v>716</v>
      </c>
      <c r="Q221" s="36">
        <f t="shared" ref="Q221:Q222" si="37">G221-P221</f>
        <v>9284</v>
      </c>
      <c r="R221" s="13"/>
      <c r="S221" s="13"/>
    </row>
    <row r="222" spans="2:19" s="57" customFormat="1" x14ac:dyDescent="0.2">
      <c r="B222" s="2" t="s">
        <v>549</v>
      </c>
      <c r="C222" s="2" t="s">
        <v>551</v>
      </c>
      <c r="D222" s="2" t="s">
        <v>553</v>
      </c>
      <c r="E222" s="2" t="s">
        <v>18</v>
      </c>
      <c r="F222" s="2" t="s">
        <v>19</v>
      </c>
      <c r="G222" s="35">
        <v>10000</v>
      </c>
      <c r="H222" s="35">
        <v>0</v>
      </c>
      <c r="I222" s="35">
        <v>25</v>
      </c>
      <c r="J222" s="35">
        <v>287</v>
      </c>
      <c r="K222" s="35">
        <v>304</v>
      </c>
      <c r="L222" s="35">
        <v>709</v>
      </c>
      <c r="M222" s="35">
        <v>710</v>
      </c>
      <c r="N222" s="35">
        <v>115</v>
      </c>
      <c r="O222" s="35">
        <v>0</v>
      </c>
      <c r="P222" s="36">
        <f t="shared" si="36"/>
        <v>616</v>
      </c>
      <c r="Q222" s="36">
        <f t="shared" si="37"/>
        <v>9384</v>
      </c>
      <c r="R222" s="13"/>
      <c r="S222" s="13"/>
    </row>
    <row r="223" spans="2:19" s="57" customFormat="1" x14ac:dyDescent="0.2">
      <c r="B223" s="4"/>
      <c r="C223" s="4"/>
      <c r="D223" s="4"/>
      <c r="E223" s="4"/>
      <c r="F223" s="4"/>
      <c r="G223" s="37"/>
      <c r="H223" s="38"/>
      <c r="I223" s="38"/>
      <c r="J223" s="38"/>
      <c r="K223" s="38"/>
      <c r="L223" s="38"/>
      <c r="M223" s="38"/>
      <c r="N223" s="38"/>
      <c r="O223" s="38"/>
      <c r="P223" s="42"/>
      <c r="Q223" s="42"/>
      <c r="R223" s="13"/>
      <c r="S223" s="13"/>
    </row>
    <row r="224" spans="2:19" s="57" customFormat="1" x14ac:dyDescent="0.2">
      <c r="B224" s="7" t="s">
        <v>99</v>
      </c>
      <c r="C224" s="2" t="s">
        <v>45</v>
      </c>
      <c r="D224" s="2" t="s">
        <v>34</v>
      </c>
      <c r="E224" s="2" t="s">
        <v>18</v>
      </c>
      <c r="F224" s="2" t="s">
        <v>19</v>
      </c>
      <c r="G224" s="35">
        <v>30000</v>
      </c>
      <c r="H224" s="35">
        <v>0</v>
      </c>
      <c r="I224" s="35">
        <v>25</v>
      </c>
      <c r="J224" s="35">
        <v>861</v>
      </c>
      <c r="K224" s="35">
        <v>912</v>
      </c>
      <c r="L224" s="35">
        <v>2127</v>
      </c>
      <c r="M224" s="35">
        <v>2130</v>
      </c>
      <c r="N224" s="35">
        <v>345</v>
      </c>
      <c r="O224" s="35">
        <v>9392</v>
      </c>
      <c r="P224" s="36">
        <f t="shared" ref="P224:P242" si="38">H224+I224+J224+K224+O224</f>
        <v>11190</v>
      </c>
      <c r="Q224" s="36">
        <f t="shared" ref="Q224:Q242" si="39">G224-P224</f>
        <v>18810</v>
      </c>
      <c r="R224" s="11">
        <v>1955.3</v>
      </c>
      <c r="S224" s="11">
        <v>1958.06</v>
      </c>
    </row>
    <row r="225" spans="2:19" s="57" customFormat="1" x14ac:dyDescent="0.2">
      <c r="B225" s="7" t="s">
        <v>63</v>
      </c>
      <c r="C225" s="2" t="s">
        <v>45</v>
      </c>
      <c r="D225" s="2" t="s">
        <v>58</v>
      </c>
      <c r="E225" s="2" t="s">
        <v>18</v>
      </c>
      <c r="F225" s="2" t="s">
        <v>19</v>
      </c>
      <c r="G225" s="35">
        <v>18700</v>
      </c>
      <c r="H225" s="35">
        <v>0</v>
      </c>
      <c r="I225" s="35">
        <v>25</v>
      </c>
      <c r="J225" s="35">
        <v>536.69000000000005</v>
      </c>
      <c r="K225" s="35">
        <v>568.48</v>
      </c>
      <c r="L225" s="35">
        <v>1325.83</v>
      </c>
      <c r="M225" s="35">
        <v>1327.7</v>
      </c>
      <c r="N225" s="35">
        <v>215.05</v>
      </c>
      <c r="O225" s="35">
        <v>100</v>
      </c>
      <c r="P225" s="36">
        <f t="shared" si="38"/>
        <v>1230.17</v>
      </c>
      <c r="Q225" s="36">
        <f t="shared" si="39"/>
        <v>17469.830000000002</v>
      </c>
      <c r="R225" s="11">
        <v>1325.83</v>
      </c>
      <c r="S225" s="11">
        <v>1327.7</v>
      </c>
    </row>
    <row r="226" spans="2:19" s="57" customFormat="1" x14ac:dyDescent="0.2">
      <c r="B226" s="2" t="s">
        <v>195</v>
      </c>
      <c r="C226" s="2" t="s">
        <v>45</v>
      </c>
      <c r="D226" s="2" t="s">
        <v>196</v>
      </c>
      <c r="E226" s="2" t="s">
        <v>18</v>
      </c>
      <c r="F226" s="2" t="s">
        <v>19</v>
      </c>
      <c r="G226" s="35">
        <v>35000</v>
      </c>
      <c r="H226" s="35">
        <v>0</v>
      </c>
      <c r="I226" s="35">
        <v>25</v>
      </c>
      <c r="J226" s="35">
        <v>1004.5</v>
      </c>
      <c r="K226" s="35">
        <v>1064</v>
      </c>
      <c r="L226" s="35">
        <v>2481.5</v>
      </c>
      <c r="M226" s="35">
        <v>2485</v>
      </c>
      <c r="N226" s="35">
        <v>402.5</v>
      </c>
      <c r="O226" s="35">
        <v>0</v>
      </c>
      <c r="P226" s="36">
        <f t="shared" si="38"/>
        <v>2093.5</v>
      </c>
      <c r="Q226" s="36">
        <f t="shared" si="39"/>
        <v>32906.5</v>
      </c>
      <c r="R226" s="11">
        <v>2127</v>
      </c>
      <c r="S226" s="11">
        <v>2130</v>
      </c>
    </row>
    <row r="227" spans="2:19" s="57" customFormat="1" x14ac:dyDescent="0.2">
      <c r="B227" s="4"/>
      <c r="C227" s="4"/>
      <c r="D227" s="4"/>
      <c r="E227" s="4"/>
      <c r="F227" s="4"/>
      <c r="G227" s="37"/>
      <c r="H227" s="38"/>
      <c r="I227" s="38"/>
      <c r="J227" s="38"/>
      <c r="K227" s="38"/>
      <c r="L227" s="38"/>
      <c r="M227" s="38"/>
      <c r="N227" s="38"/>
      <c r="O227" s="38"/>
      <c r="P227" s="36"/>
      <c r="Q227" s="36"/>
      <c r="R227" s="13"/>
      <c r="S227" s="13"/>
    </row>
    <row r="228" spans="2:19" s="57" customFormat="1" x14ac:dyDescent="0.2">
      <c r="B228" s="2" t="s">
        <v>201</v>
      </c>
      <c r="C228" s="2" t="s">
        <v>202</v>
      </c>
      <c r="D228" s="2" t="s">
        <v>510</v>
      </c>
      <c r="E228" s="2" t="s">
        <v>18</v>
      </c>
      <c r="F228" s="2" t="s">
        <v>22</v>
      </c>
      <c r="G228" s="35">
        <v>70000</v>
      </c>
      <c r="H228" s="35">
        <v>5368.45</v>
      </c>
      <c r="I228" s="35">
        <v>25</v>
      </c>
      <c r="J228" s="35">
        <v>2009</v>
      </c>
      <c r="K228" s="35">
        <v>2128</v>
      </c>
      <c r="L228" s="35">
        <v>4963</v>
      </c>
      <c r="M228" s="35">
        <v>4970</v>
      </c>
      <c r="N228" s="35">
        <v>805</v>
      </c>
      <c r="O228" s="35">
        <v>100</v>
      </c>
      <c r="P228" s="36">
        <v>9630.4500000000007</v>
      </c>
      <c r="Q228" s="36">
        <f t="shared" si="39"/>
        <v>60369.55</v>
      </c>
      <c r="R228" s="11">
        <v>4963</v>
      </c>
      <c r="S228" s="11">
        <v>4970</v>
      </c>
    </row>
    <row r="229" spans="2:19" s="57" customFormat="1" x14ac:dyDescent="0.2">
      <c r="B229" s="2" t="s">
        <v>258</v>
      </c>
      <c r="C229" s="2" t="s">
        <v>202</v>
      </c>
      <c r="D229" s="2" t="s">
        <v>58</v>
      </c>
      <c r="E229" s="2" t="s">
        <v>18</v>
      </c>
      <c r="F229" s="2" t="s">
        <v>19</v>
      </c>
      <c r="G229" s="35">
        <v>20000</v>
      </c>
      <c r="H229" s="35">
        <v>0</v>
      </c>
      <c r="I229" s="35">
        <v>25</v>
      </c>
      <c r="J229" s="35">
        <v>574</v>
      </c>
      <c r="K229" s="35">
        <v>608</v>
      </c>
      <c r="L229" s="35">
        <v>1418</v>
      </c>
      <c r="M229" s="35">
        <v>1420</v>
      </c>
      <c r="N229" s="35">
        <v>230</v>
      </c>
      <c r="O229" s="35">
        <v>5000</v>
      </c>
      <c r="P229" s="36">
        <f t="shared" si="38"/>
        <v>6207</v>
      </c>
      <c r="Q229" s="36">
        <f t="shared" si="39"/>
        <v>13793</v>
      </c>
      <c r="R229" s="11">
        <v>1418</v>
      </c>
      <c r="S229" s="11">
        <v>1420</v>
      </c>
    </row>
    <row r="230" spans="2:19" s="57" customFormat="1" x14ac:dyDescent="0.2">
      <c r="B230" s="4"/>
      <c r="C230" s="4"/>
      <c r="D230" s="4"/>
      <c r="E230" s="4"/>
      <c r="F230" s="4"/>
      <c r="G230" s="37"/>
      <c r="H230" s="38"/>
      <c r="I230" s="38"/>
      <c r="J230" s="38"/>
      <c r="K230" s="38"/>
      <c r="L230" s="38"/>
      <c r="M230" s="38"/>
      <c r="N230" s="38"/>
      <c r="O230" s="38"/>
      <c r="P230" s="36"/>
      <c r="Q230" s="36"/>
      <c r="R230" s="13"/>
      <c r="S230" s="13"/>
    </row>
    <row r="231" spans="2:19" s="57" customFormat="1" x14ac:dyDescent="0.2">
      <c r="B231" s="7" t="s">
        <v>451</v>
      </c>
      <c r="C231" s="2" t="s">
        <v>41</v>
      </c>
      <c r="D231" s="2" t="s">
        <v>42</v>
      </c>
      <c r="E231" s="2" t="s">
        <v>18</v>
      </c>
      <c r="F231" s="2" t="s">
        <v>19</v>
      </c>
      <c r="G231" s="35">
        <v>50000</v>
      </c>
      <c r="H231" s="35">
        <v>1614.4</v>
      </c>
      <c r="I231" s="35">
        <v>25</v>
      </c>
      <c r="J231" s="35">
        <v>1435</v>
      </c>
      <c r="K231" s="35">
        <v>1520</v>
      </c>
      <c r="L231" s="35">
        <v>3545</v>
      </c>
      <c r="M231" s="35">
        <v>3550</v>
      </c>
      <c r="N231" s="35">
        <v>575</v>
      </c>
      <c r="O231" s="35">
        <v>19912.400000000001</v>
      </c>
      <c r="P231" s="36">
        <f t="shared" si="38"/>
        <v>24506.800000000003</v>
      </c>
      <c r="Q231" s="36">
        <f t="shared" si="39"/>
        <v>25493.199999999997</v>
      </c>
      <c r="R231" s="11">
        <v>3190.5</v>
      </c>
      <c r="S231" s="11">
        <v>3195</v>
      </c>
    </row>
    <row r="232" spans="2:19" s="57" customFormat="1" x14ac:dyDescent="0.2">
      <c r="B232" s="7" t="s">
        <v>423</v>
      </c>
      <c r="C232" s="2" t="s">
        <v>41</v>
      </c>
      <c r="D232" s="2" t="s">
        <v>515</v>
      </c>
      <c r="E232" s="2" t="s">
        <v>18</v>
      </c>
      <c r="F232" s="2" t="s">
        <v>19</v>
      </c>
      <c r="G232" s="35">
        <v>28000</v>
      </c>
      <c r="H232" s="35">
        <v>0</v>
      </c>
      <c r="I232" s="35">
        <v>25</v>
      </c>
      <c r="J232" s="35">
        <v>803.6</v>
      </c>
      <c r="K232" s="35">
        <v>851.2</v>
      </c>
      <c r="L232" s="35">
        <v>1985.2</v>
      </c>
      <c r="M232" s="35">
        <v>1988</v>
      </c>
      <c r="N232" s="35">
        <v>322</v>
      </c>
      <c r="O232" s="35">
        <v>12772.2</v>
      </c>
      <c r="P232" s="36">
        <f t="shared" si="38"/>
        <v>14452</v>
      </c>
      <c r="Q232" s="36">
        <f t="shared" si="39"/>
        <v>13548</v>
      </c>
      <c r="R232" s="11">
        <v>1871.76</v>
      </c>
      <c r="S232" s="11">
        <v>1874.4</v>
      </c>
    </row>
    <row r="233" spans="2:19" s="57" customFormat="1" x14ac:dyDescent="0.2">
      <c r="B233" s="2" t="s">
        <v>445</v>
      </c>
      <c r="C233" s="2" t="s">
        <v>41</v>
      </c>
      <c r="D233" s="2" t="s">
        <v>65</v>
      </c>
      <c r="E233" s="2" t="s">
        <v>18</v>
      </c>
      <c r="F233" s="2" t="s">
        <v>19</v>
      </c>
      <c r="G233" s="35">
        <v>17000</v>
      </c>
      <c r="H233" s="35">
        <v>0</v>
      </c>
      <c r="I233" s="35">
        <v>25</v>
      </c>
      <c r="J233" s="35">
        <v>487.9</v>
      </c>
      <c r="K233" s="35">
        <v>516.79999999999995</v>
      </c>
      <c r="L233" s="35">
        <v>1205.3</v>
      </c>
      <c r="M233" s="35">
        <v>1207</v>
      </c>
      <c r="N233" s="35">
        <v>195.5</v>
      </c>
      <c r="O233" s="35">
        <v>5715.24</v>
      </c>
      <c r="P233" s="36">
        <f t="shared" si="38"/>
        <v>6744.94</v>
      </c>
      <c r="Q233" s="36">
        <f t="shared" si="39"/>
        <v>10255.060000000001</v>
      </c>
      <c r="R233" s="11">
        <v>1205.3</v>
      </c>
      <c r="S233" s="11">
        <v>1207</v>
      </c>
    </row>
    <row r="234" spans="2:19" s="57" customFormat="1" x14ac:dyDescent="0.2">
      <c r="B234" s="2" t="s">
        <v>350</v>
      </c>
      <c r="C234" s="2" t="s">
        <v>41</v>
      </c>
      <c r="D234" s="2" t="s">
        <v>58</v>
      </c>
      <c r="E234" s="2" t="s">
        <v>18</v>
      </c>
      <c r="F234" s="2" t="s">
        <v>19</v>
      </c>
      <c r="G234" s="35">
        <v>22000</v>
      </c>
      <c r="H234" s="35">
        <v>0</v>
      </c>
      <c r="I234" s="35">
        <v>25</v>
      </c>
      <c r="J234" s="35">
        <v>631.4</v>
      </c>
      <c r="K234" s="35">
        <v>668.8</v>
      </c>
      <c r="L234" s="35">
        <v>1559.8</v>
      </c>
      <c r="M234" s="35">
        <v>1562</v>
      </c>
      <c r="N234" s="35">
        <v>253</v>
      </c>
      <c r="O234" s="36">
        <v>7507.43</v>
      </c>
      <c r="P234" s="36">
        <f>H234+I234+J234+K234+O234</f>
        <v>8832.630000000001</v>
      </c>
      <c r="Q234" s="36">
        <f>G234-P234</f>
        <v>13167.369999999999</v>
      </c>
      <c r="R234" s="11">
        <v>1276.2</v>
      </c>
      <c r="S234" s="11">
        <v>1278</v>
      </c>
    </row>
    <row r="235" spans="2:19" s="57" customFormat="1" x14ac:dyDescent="0.2">
      <c r="B235" s="7" t="s">
        <v>424</v>
      </c>
      <c r="C235" s="2" t="s">
        <v>41</v>
      </c>
      <c r="D235" s="2" t="s">
        <v>515</v>
      </c>
      <c r="E235" s="2" t="s">
        <v>18</v>
      </c>
      <c r="F235" s="2" t="s">
        <v>19</v>
      </c>
      <c r="G235" s="35">
        <v>31000</v>
      </c>
      <c r="H235" s="35">
        <v>0</v>
      </c>
      <c r="I235" s="35">
        <v>25</v>
      </c>
      <c r="J235" s="35">
        <v>889.7</v>
      </c>
      <c r="K235" s="35">
        <v>942.4</v>
      </c>
      <c r="L235" s="35">
        <v>2197.9</v>
      </c>
      <c r="M235" s="35">
        <v>2201</v>
      </c>
      <c r="N235" s="35">
        <v>356.5</v>
      </c>
      <c r="O235" s="35">
        <v>12656.68</v>
      </c>
      <c r="P235" s="36">
        <f t="shared" si="38"/>
        <v>14513.78</v>
      </c>
      <c r="Q235" s="36">
        <f t="shared" si="39"/>
        <v>16486.22</v>
      </c>
      <c r="R235" s="11">
        <v>2084.46</v>
      </c>
      <c r="S235" s="11">
        <v>2087.4</v>
      </c>
    </row>
    <row r="236" spans="2:19" s="57" customFormat="1" x14ac:dyDescent="0.2">
      <c r="B236" s="4"/>
      <c r="C236" s="4"/>
      <c r="D236" s="4"/>
      <c r="E236" s="4"/>
      <c r="F236" s="4"/>
      <c r="G236" s="37"/>
      <c r="H236" s="38"/>
      <c r="I236" s="38"/>
      <c r="J236" s="38"/>
      <c r="K236" s="38"/>
      <c r="L236" s="38"/>
      <c r="M236" s="38"/>
      <c r="N236" s="38"/>
      <c r="O236" s="38"/>
      <c r="P236" s="36"/>
      <c r="Q236" s="36"/>
      <c r="R236" s="13"/>
      <c r="S236" s="13"/>
    </row>
    <row r="237" spans="2:19" s="57" customFormat="1" x14ac:dyDescent="0.2">
      <c r="B237" s="7" t="s">
        <v>132</v>
      </c>
      <c r="C237" s="2" t="s">
        <v>44</v>
      </c>
      <c r="D237" s="2" t="s">
        <v>515</v>
      </c>
      <c r="E237" s="2" t="s">
        <v>18</v>
      </c>
      <c r="F237" s="2" t="s">
        <v>22</v>
      </c>
      <c r="G237" s="35">
        <v>50000</v>
      </c>
      <c r="H237" s="35">
        <v>1854</v>
      </c>
      <c r="I237" s="35">
        <v>25</v>
      </c>
      <c r="J237" s="35">
        <v>1435</v>
      </c>
      <c r="K237" s="35">
        <v>1520</v>
      </c>
      <c r="L237" s="35">
        <v>3545</v>
      </c>
      <c r="M237" s="35">
        <v>3550</v>
      </c>
      <c r="N237" s="35">
        <v>575</v>
      </c>
      <c r="O237" s="35">
        <v>100</v>
      </c>
      <c r="P237" s="36">
        <f t="shared" si="38"/>
        <v>4934</v>
      </c>
      <c r="Q237" s="36">
        <f t="shared" si="39"/>
        <v>45066</v>
      </c>
      <c r="R237" s="11">
        <v>3545</v>
      </c>
      <c r="S237" s="11">
        <v>3550</v>
      </c>
    </row>
    <row r="238" spans="2:19" s="57" customFormat="1" x14ac:dyDescent="0.2">
      <c r="B238" s="7" t="s">
        <v>43</v>
      </c>
      <c r="C238" s="2" t="s">
        <v>44</v>
      </c>
      <c r="D238" s="2" t="s">
        <v>515</v>
      </c>
      <c r="E238" s="2" t="s">
        <v>18</v>
      </c>
      <c r="F238" s="2" t="s">
        <v>22</v>
      </c>
      <c r="G238" s="35">
        <v>31000</v>
      </c>
      <c r="H238" s="35">
        <v>0</v>
      </c>
      <c r="I238" s="35">
        <v>25</v>
      </c>
      <c r="J238" s="35">
        <v>889.7</v>
      </c>
      <c r="K238" s="35">
        <v>942.4</v>
      </c>
      <c r="L238" s="35">
        <v>2197.9</v>
      </c>
      <c r="M238" s="35">
        <v>2201</v>
      </c>
      <c r="N238" s="35">
        <v>356.5</v>
      </c>
      <c r="O238" s="35">
        <v>1100</v>
      </c>
      <c r="P238" s="36">
        <f t="shared" si="38"/>
        <v>2957.1</v>
      </c>
      <c r="Q238" s="36">
        <f t="shared" si="39"/>
        <v>28042.9</v>
      </c>
      <c r="R238" s="11">
        <v>2197.9</v>
      </c>
      <c r="S238" s="11">
        <v>2201</v>
      </c>
    </row>
    <row r="239" spans="2:19" s="57" customFormat="1" x14ac:dyDescent="0.2">
      <c r="B239" s="2" t="s">
        <v>473</v>
      </c>
      <c r="C239" s="2" t="s">
        <v>44</v>
      </c>
      <c r="D239" s="2" t="s">
        <v>53</v>
      </c>
      <c r="E239" s="2" t="s">
        <v>18</v>
      </c>
      <c r="F239" s="2" t="s">
        <v>22</v>
      </c>
      <c r="G239" s="35">
        <v>15000</v>
      </c>
      <c r="H239" s="35">
        <v>0</v>
      </c>
      <c r="I239" s="35">
        <v>25</v>
      </c>
      <c r="J239" s="35">
        <v>430.5</v>
      </c>
      <c r="K239" s="35">
        <v>456</v>
      </c>
      <c r="L239" s="35">
        <v>1063.5</v>
      </c>
      <c r="M239" s="35">
        <v>1065</v>
      </c>
      <c r="N239" s="35">
        <v>172.5</v>
      </c>
      <c r="O239" s="35">
        <v>0</v>
      </c>
      <c r="P239" s="36">
        <f>H239+I239+J239+K239+O239</f>
        <v>911.5</v>
      </c>
      <c r="Q239" s="36">
        <f>G239-P239</f>
        <v>14088.5</v>
      </c>
      <c r="R239" s="11">
        <v>1063.5</v>
      </c>
      <c r="S239" s="11">
        <v>1065</v>
      </c>
    </row>
    <row r="240" spans="2:19" s="57" customFormat="1" x14ac:dyDescent="0.2">
      <c r="B240" s="2" t="s">
        <v>32</v>
      </c>
      <c r="C240" s="2" t="s">
        <v>44</v>
      </c>
      <c r="D240" s="2" t="s">
        <v>34</v>
      </c>
      <c r="E240" s="2" t="s">
        <v>18</v>
      </c>
      <c r="F240" s="2" t="s">
        <v>19</v>
      </c>
      <c r="G240" s="35">
        <v>22000</v>
      </c>
      <c r="H240" s="35">
        <v>0</v>
      </c>
      <c r="I240" s="35">
        <v>25</v>
      </c>
      <c r="J240" s="35">
        <v>631.4</v>
      </c>
      <c r="K240" s="35">
        <v>668.8</v>
      </c>
      <c r="L240" s="35">
        <v>1559.8</v>
      </c>
      <c r="M240" s="35">
        <v>1562</v>
      </c>
      <c r="N240" s="35">
        <v>253</v>
      </c>
      <c r="O240" s="35">
        <v>9590.16</v>
      </c>
      <c r="P240" s="36">
        <f>H240+I240+J240+K240+O240</f>
        <v>10915.36</v>
      </c>
      <c r="Q240" s="36">
        <f t="shared" si="39"/>
        <v>11084.64</v>
      </c>
      <c r="R240" s="11">
        <v>1403.82</v>
      </c>
      <c r="S240" s="11">
        <v>1405.82</v>
      </c>
    </row>
    <row r="241" spans="2:19" s="57" customFormat="1" x14ac:dyDescent="0.2">
      <c r="B241" s="7" t="s">
        <v>461</v>
      </c>
      <c r="C241" s="2" t="s">
        <v>44</v>
      </c>
      <c r="D241" s="2" t="s">
        <v>516</v>
      </c>
      <c r="E241" s="2" t="s">
        <v>18</v>
      </c>
      <c r="F241" s="2" t="s">
        <v>22</v>
      </c>
      <c r="G241" s="35">
        <v>40000</v>
      </c>
      <c r="H241" s="35">
        <v>442.65</v>
      </c>
      <c r="I241" s="35">
        <v>25</v>
      </c>
      <c r="J241" s="35">
        <v>1148</v>
      </c>
      <c r="K241" s="35">
        <v>1216</v>
      </c>
      <c r="L241" s="35">
        <v>2836</v>
      </c>
      <c r="M241" s="35">
        <v>2840</v>
      </c>
      <c r="N241" s="35">
        <v>460</v>
      </c>
      <c r="O241" s="35">
        <v>13693.75</v>
      </c>
      <c r="P241" s="36">
        <f>H241+I241+J241+K241+O241</f>
        <v>16525.400000000001</v>
      </c>
      <c r="Q241" s="36">
        <f>G241-P241</f>
        <v>23474.6</v>
      </c>
      <c r="R241" s="11">
        <v>2127</v>
      </c>
      <c r="S241" s="11">
        <v>2130</v>
      </c>
    </row>
    <row r="242" spans="2:19" s="57" customFormat="1" x14ac:dyDescent="0.2">
      <c r="B242" s="2" t="s">
        <v>203</v>
      </c>
      <c r="C242" s="2" t="s">
        <v>44</v>
      </c>
      <c r="D242" s="2" t="s">
        <v>520</v>
      </c>
      <c r="E242" s="2" t="s">
        <v>18</v>
      </c>
      <c r="F242" s="2" t="s">
        <v>22</v>
      </c>
      <c r="G242" s="35">
        <v>23000</v>
      </c>
      <c r="H242" s="35">
        <v>0</v>
      </c>
      <c r="I242" s="35">
        <v>25</v>
      </c>
      <c r="J242" s="35">
        <v>660.1</v>
      </c>
      <c r="K242" s="35">
        <v>699.2</v>
      </c>
      <c r="L242" s="35">
        <v>1630.7</v>
      </c>
      <c r="M242" s="35">
        <v>1633</v>
      </c>
      <c r="N242" s="35">
        <v>264.5</v>
      </c>
      <c r="O242" s="35">
        <v>9153.59</v>
      </c>
      <c r="P242" s="36">
        <f t="shared" si="38"/>
        <v>10537.89</v>
      </c>
      <c r="Q242" s="36">
        <f t="shared" si="39"/>
        <v>12462.11</v>
      </c>
      <c r="R242" s="11">
        <v>1481.86</v>
      </c>
      <c r="S242" s="11">
        <v>1483.95</v>
      </c>
    </row>
    <row r="243" spans="2:19" s="57" customFormat="1" x14ac:dyDescent="0.2">
      <c r="B243" s="4"/>
      <c r="C243" s="4"/>
      <c r="D243" s="4"/>
      <c r="E243" s="4"/>
      <c r="F243" s="4"/>
      <c r="G243" s="37"/>
      <c r="H243" s="38"/>
      <c r="I243" s="38"/>
      <c r="J243" s="38"/>
      <c r="K243" s="38"/>
      <c r="L243" s="38"/>
      <c r="M243" s="38"/>
      <c r="N243" s="38"/>
      <c r="O243" s="38"/>
      <c r="P243" s="36"/>
      <c r="Q243" s="36"/>
      <c r="R243" s="13"/>
      <c r="S243" s="13"/>
    </row>
    <row r="244" spans="2:19" s="57" customFormat="1" x14ac:dyDescent="0.2">
      <c r="B244" s="2" t="s">
        <v>176</v>
      </c>
      <c r="C244" s="2" t="s">
        <v>146</v>
      </c>
      <c r="D244" s="2" t="s">
        <v>147</v>
      </c>
      <c r="E244" s="2" t="s">
        <v>18</v>
      </c>
      <c r="F244" s="2" t="s">
        <v>19</v>
      </c>
      <c r="G244" s="35">
        <v>15000</v>
      </c>
      <c r="H244" s="35">
        <v>0</v>
      </c>
      <c r="I244" s="35">
        <v>25</v>
      </c>
      <c r="J244" s="35">
        <v>430.5</v>
      </c>
      <c r="K244" s="35">
        <v>456</v>
      </c>
      <c r="L244" s="35">
        <v>1063.5</v>
      </c>
      <c r="M244" s="35">
        <v>1065</v>
      </c>
      <c r="N244" s="35">
        <v>172.5</v>
      </c>
      <c r="O244" s="35">
        <v>6673.31</v>
      </c>
      <c r="P244" s="36">
        <f t="shared" ref="P244:P254" si="40">H244+I244+J244+K244+O244</f>
        <v>7584.81</v>
      </c>
      <c r="Q244" s="36">
        <f t="shared" ref="Q244:Q254" si="41">G244-P244</f>
        <v>7415.19</v>
      </c>
      <c r="R244" s="11">
        <v>857.89</v>
      </c>
      <c r="S244" s="11">
        <v>859.1</v>
      </c>
    </row>
    <row r="245" spans="2:19" s="57" customFormat="1" x14ac:dyDescent="0.2">
      <c r="B245" s="2" t="s">
        <v>317</v>
      </c>
      <c r="C245" s="2" t="s">
        <v>107</v>
      </c>
      <c r="D245" s="2" t="s">
        <v>223</v>
      </c>
      <c r="E245" s="2" t="s">
        <v>18</v>
      </c>
      <c r="F245" s="2" t="s">
        <v>22</v>
      </c>
      <c r="G245" s="35">
        <v>12650</v>
      </c>
      <c r="H245" s="35">
        <v>0</v>
      </c>
      <c r="I245" s="35">
        <v>25</v>
      </c>
      <c r="J245" s="35">
        <v>363.06</v>
      </c>
      <c r="K245" s="35">
        <v>384.56</v>
      </c>
      <c r="L245" s="35">
        <v>896.89</v>
      </c>
      <c r="M245" s="35">
        <v>898.15</v>
      </c>
      <c r="N245" s="35">
        <v>145.47999999999999</v>
      </c>
      <c r="O245" s="35">
        <v>0</v>
      </c>
      <c r="P245" s="36">
        <f t="shared" si="40"/>
        <v>772.62</v>
      </c>
      <c r="Q245" s="36">
        <f t="shared" si="41"/>
        <v>11877.38</v>
      </c>
      <c r="R245" s="11">
        <v>896.89</v>
      </c>
      <c r="S245" s="11">
        <v>898.15</v>
      </c>
    </row>
    <row r="246" spans="2:19" s="57" customFormat="1" x14ac:dyDescent="0.2">
      <c r="B246" s="2" t="s">
        <v>224</v>
      </c>
      <c r="C246" s="2" t="s">
        <v>225</v>
      </c>
      <c r="D246" s="2" t="s">
        <v>226</v>
      </c>
      <c r="E246" s="2" t="s">
        <v>18</v>
      </c>
      <c r="F246" s="2" t="s">
        <v>19</v>
      </c>
      <c r="G246" s="35">
        <v>10000</v>
      </c>
      <c r="H246" s="35">
        <v>0</v>
      </c>
      <c r="I246" s="35">
        <v>25</v>
      </c>
      <c r="J246" s="35">
        <v>287</v>
      </c>
      <c r="K246" s="35">
        <v>304</v>
      </c>
      <c r="L246" s="35">
        <v>709</v>
      </c>
      <c r="M246" s="35">
        <v>710</v>
      </c>
      <c r="N246" s="35">
        <v>115</v>
      </c>
      <c r="O246" s="35">
        <v>1697.31</v>
      </c>
      <c r="P246" s="36">
        <f t="shared" si="40"/>
        <v>2313.31</v>
      </c>
      <c r="Q246" s="36">
        <f t="shared" si="41"/>
        <v>7686.6900000000005</v>
      </c>
      <c r="R246" s="11">
        <v>709</v>
      </c>
      <c r="S246" s="11">
        <v>710</v>
      </c>
    </row>
    <row r="247" spans="2:19" s="57" customFormat="1" x14ac:dyDescent="0.2">
      <c r="B247" s="7" t="s">
        <v>74</v>
      </c>
      <c r="C247" s="2" t="s">
        <v>75</v>
      </c>
      <c r="D247" s="2" t="s">
        <v>76</v>
      </c>
      <c r="E247" s="2" t="s">
        <v>18</v>
      </c>
      <c r="F247" s="2" t="s">
        <v>22</v>
      </c>
      <c r="G247" s="35">
        <v>12100</v>
      </c>
      <c r="H247" s="35">
        <v>0</v>
      </c>
      <c r="I247" s="35">
        <v>25</v>
      </c>
      <c r="J247" s="35">
        <v>347.27</v>
      </c>
      <c r="K247" s="35">
        <v>367.84</v>
      </c>
      <c r="L247" s="35">
        <v>857.89</v>
      </c>
      <c r="M247" s="35">
        <v>859.1</v>
      </c>
      <c r="N247" s="35">
        <v>139.15</v>
      </c>
      <c r="O247" s="35">
        <v>100</v>
      </c>
      <c r="P247" s="36">
        <f t="shared" si="40"/>
        <v>840.1099999999999</v>
      </c>
      <c r="Q247" s="36">
        <f t="shared" si="41"/>
        <v>11259.89</v>
      </c>
      <c r="R247" s="11">
        <v>857.89</v>
      </c>
      <c r="S247" s="11">
        <v>859.1</v>
      </c>
    </row>
    <row r="248" spans="2:19" s="57" customFormat="1" x14ac:dyDescent="0.2">
      <c r="B248" s="7" t="s">
        <v>137</v>
      </c>
      <c r="C248" s="2" t="s">
        <v>138</v>
      </c>
      <c r="D248" s="2" t="s">
        <v>139</v>
      </c>
      <c r="E248" s="2" t="s">
        <v>18</v>
      </c>
      <c r="F248" s="2" t="s">
        <v>19</v>
      </c>
      <c r="G248" s="35">
        <v>10000</v>
      </c>
      <c r="H248" s="35">
        <v>0</v>
      </c>
      <c r="I248" s="35">
        <v>25</v>
      </c>
      <c r="J248" s="35">
        <v>287</v>
      </c>
      <c r="K248" s="35">
        <v>304</v>
      </c>
      <c r="L248" s="35">
        <v>709</v>
      </c>
      <c r="M248" s="35">
        <v>710</v>
      </c>
      <c r="N248" s="35">
        <v>115</v>
      </c>
      <c r="O248" s="35">
        <v>100</v>
      </c>
      <c r="P248" s="36">
        <f t="shared" si="40"/>
        <v>716</v>
      </c>
      <c r="Q248" s="36">
        <f t="shared" si="41"/>
        <v>9284</v>
      </c>
      <c r="R248" s="11">
        <v>709</v>
      </c>
      <c r="S248" s="11">
        <v>710</v>
      </c>
    </row>
    <row r="249" spans="2:19" s="57" customFormat="1" x14ac:dyDescent="0.2">
      <c r="B249" s="7" t="s">
        <v>145</v>
      </c>
      <c r="C249" s="2" t="s">
        <v>146</v>
      </c>
      <c r="D249" s="2" t="s">
        <v>147</v>
      </c>
      <c r="E249" s="2" t="s">
        <v>18</v>
      </c>
      <c r="F249" s="2" t="s">
        <v>22</v>
      </c>
      <c r="G249" s="35">
        <v>10000</v>
      </c>
      <c r="H249" s="35">
        <v>0</v>
      </c>
      <c r="I249" s="35">
        <v>25</v>
      </c>
      <c r="J249" s="35">
        <v>287</v>
      </c>
      <c r="K249" s="35">
        <v>304</v>
      </c>
      <c r="L249" s="35">
        <v>709</v>
      </c>
      <c r="M249" s="35">
        <v>710</v>
      </c>
      <c r="N249" s="35">
        <v>115</v>
      </c>
      <c r="O249" s="35">
        <v>100</v>
      </c>
      <c r="P249" s="36">
        <f>H249+I249+J249+K249+O249</f>
        <v>716</v>
      </c>
      <c r="Q249" s="36">
        <f>G249-P249</f>
        <v>9284</v>
      </c>
      <c r="R249" s="11">
        <v>709</v>
      </c>
      <c r="S249" s="11">
        <v>710</v>
      </c>
    </row>
    <row r="250" spans="2:19" s="57" customFormat="1" x14ac:dyDescent="0.2">
      <c r="B250" s="2" t="s">
        <v>474</v>
      </c>
      <c r="C250" s="2" t="s">
        <v>138</v>
      </c>
      <c r="D250" s="2" t="s">
        <v>245</v>
      </c>
      <c r="E250" s="2" t="s">
        <v>18</v>
      </c>
      <c r="F250" s="2" t="s">
        <v>19</v>
      </c>
      <c r="G250" s="35">
        <v>10000</v>
      </c>
      <c r="H250" s="35">
        <v>0</v>
      </c>
      <c r="I250" s="35">
        <v>25</v>
      </c>
      <c r="J250" s="35">
        <v>287</v>
      </c>
      <c r="K250" s="35">
        <v>304</v>
      </c>
      <c r="L250" s="35">
        <v>709</v>
      </c>
      <c r="M250" s="35">
        <v>710</v>
      </c>
      <c r="N250" s="35">
        <v>115</v>
      </c>
      <c r="O250" s="35">
        <v>0</v>
      </c>
      <c r="P250" s="36">
        <f t="shared" si="40"/>
        <v>616</v>
      </c>
      <c r="Q250" s="36">
        <f t="shared" si="41"/>
        <v>9384</v>
      </c>
      <c r="R250" s="11">
        <v>709</v>
      </c>
      <c r="S250" s="11">
        <v>710</v>
      </c>
    </row>
    <row r="251" spans="2:19" s="57" customFormat="1" x14ac:dyDescent="0.2">
      <c r="B251" s="2" t="s">
        <v>538</v>
      </c>
      <c r="C251" s="2" t="s">
        <v>540</v>
      </c>
      <c r="D251" s="2" t="s">
        <v>539</v>
      </c>
      <c r="E251" s="2" t="s">
        <v>18</v>
      </c>
      <c r="F251" s="2" t="s">
        <v>22</v>
      </c>
      <c r="G251" s="35">
        <v>10000</v>
      </c>
      <c r="H251" s="35">
        <v>0</v>
      </c>
      <c r="I251" s="35">
        <v>25</v>
      </c>
      <c r="J251" s="35">
        <v>287</v>
      </c>
      <c r="K251" s="35">
        <v>304</v>
      </c>
      <c r="L251" s="35">
        <v>709</v>
      </c>
      <c r="M251" s="35">
        <v>710</v>
      </c>
      <c r="N251" s="35">
        <v>115</v>
      </c>
      <c r="O251" s="35">
        <v>100</v>
      </c>
      <c r="P251" s="36">
        <f t="shared" si="40"/>
        <v>716</v>
      </c>
      <c r="Q251" s="36">
        <f t="shared" si="41"/>
        <v>9284</v>
      </c>
      <c r="R251" s="11"/>
      <c r="S251" s="11"/>
    </row>
    <row r="252" spans="2:19" s="57" customFormat="1" x14ac:dyDescent="0.2">
      <c r="B252" s="7" t="s">
        <v>427</v>
      </c>
      <c r="C252" s="2" t="s">
        <v>75</v>
      </c>
      <c r="D252" s="2" t="s">
        <v>114</v>
      </c>
      <c r="E252" s="2" t="s">
        <v>18</v>
      </c>
      <c r="F252" s="2" t="s">
        <v>19</v>
      </c>
      <c r="G252" s="35">
        <v>10000</v>
      </c>
      <c r="H252" s="35">
        <v>0</v>
      </c>
      <c r="I252" s="35">
        <v>25</v>
      </c>
      <c r="J252" s="35">
        <v>287</v>
      </c>
      <c r="K252" s="35">
        <v>304</v>
      </c>
      <c r="L252" s="35">
        <v>709</v>
      </c>
      <c r="M252" s="35">
        <v>710</v>
      </c>
      <c r="N252" s="35">
        <v>115</v>
      </c>
      <c r="O252" s="35">
        <v>100</v>
      </c>
      <c r="P252" s="36">
        <f t="shared" si="40"/>
        <v>716</v>
      </c>
      <c r="Q252" s="36">
        <f t="shared" si="41"/>
        <v>9284</v>
      </c>
      <c r="R252" s="11">
        <v>709</v>
      </c>
      <c r="S252" s="11">
        <v>710</v>
      </c>
    </row>
    <row r="253" spans="2:19" s="57" customFormat="1" x14ac:dyDescent="0.2">
      <c r="B253" s="7" t="s">
        <v>475</v>
      </c>
      <c r="C253" s="2" t="s">
        <v>107</v>
      </c>
      <c r="D253" s="2" t="s">
        <v>223</v>
      </c>
      <c r="E253" s="2" t="s">
        <v>18</v>
      </c>
      <c r="F253" s="2" t="s">
        <v>19</v>
      </c>
      <c r="G253" s="35">
        <v>10000</v>
      </c>
      <c r="H253" s="35">
        <v>0</v>
      </c>
      <c r="I253" s="35">
        <v>25</v>
      </c>
      <c r="J253" s="35">
        <v>287</v>
      </c>
      <c r="K253" s="35">
        <v>304</v>
      </c>
      <c r="L253" s="35">
        <v>709</v>
      </c>
      <c r="M253" s="35">
        <v>710</v>
      </c>
      <c r="N253" s="35">
        <v>115</v>
      </c>
      <c r="O253" s="35">
        <v>5068.68</v>
      </c>
      <c r="P253" s="36">
        <f t="shared" si="40"/>
        <v>5684.68</v>
      </c>
      <c r="Q253" s="36">
        <f t="shared" si="41"/>
        <v>4315.32</v>
      </c>
      <c r="R253" s="11">
        <v>709</v>
      </c>
      <c r="S253" s="11">
        <v>710</v>
      </c>
    </row>
    <row r="254" spans="2:19" s="57" customFormat="1" x14ac:dyDescent="0.2">
      <c r="B254" s="2" t="s">
        <v>222</v>
      </c>
      <c r="C254" s="2" t="s">
        <v>107</v>
      </c>
      <c r="D254" s="2" t="s">
        <v>223</v>
      </c>
      <c r="E254" s="2" t="s">
        <v>18</v>
      </c>
      <c r="F254" s="2" t="s">
        <v>19</v>
      </c>
      <c r="G254" s="35">
        <v>10000</v>
      </c>
      <c r="H254" s="35">
        <v>0</v>
      </c>
      <c r="I254" s="35">
        <v>25</v>
      </c>
      <c r="J254" s="35">
        <v>287</v>
      </c>
      <c r="K254" s="35">
        <v>304</v>
      </c>
      <c r="L254" s="35">
        <v>709</v>
      </c>
      <c r="M254" s="35">
        <v>710</v>
      </c>
      <c r="N254" s="35">
        <v>115</v>
      </c>
      <c r="O254" s="35">
        <v>4785.17</v>
      </c>
      <c r="P254" s="36">
        <f t="shared" si="40"/>
        <v>5401.17</v>
      </c>
      <c r="Q254" s="36">
        <f t="shared" si="41"/>
        <v>4598.83</v>
      </c>
      <c r="R254" s="11">
        <v>709</v>
      </c>
      <c r="S254" s="11">
        <v>710</v>
      </c>
    </row>
    <row r="255" spans="2:19" s="57" customFormat="1" x14ac:dyDescent="0.2">
      <c r="B255" s="4"/>
      <c r="C255" s="4"/>
      <c r="D255" s="4"/>
      <c r="E255" s="4"/>
      <c r="F255" s="4"/>
      <c r="G255" s="37"/>
      <c r="H255" s="38"/>
      <c r="I255" s="38"/>
      <c r="J255" s="38"/>
      <c r="K255" s="38"/>
      <c r="L255" s="38"/>
      <c r="M255" s="38"/>
      <c r="N255" s="38"/>
      <c r="O255" s="38"/>
      <c r="P255" s="36"/>
      <c r="Q255" s="36"/>
      <c r="R255" s="12"/>
      <c r="S255" s="12"/>
    </row>
    <row r="256" spans="2:19" s="57" customFormat="1" x14ac:dyDescent="0.2">
      <c r="B256" s="2" t="s">
        <v>190</v>
      </c>
      <c r="C256" s="2" t="s">
        <v>130</v>
      </c>
      <c r="D256" s="2" t="s">
        <v>306</v>
      </c>
      <c r="E256" s="2" t="s">
        <v>18</v>
      </c>
      <c r="F256" s="2" t="s">
        <v>22</v>
      </c>
      <c r="G256" s="35">
        <v>75000</v>
      </c>
      <c r="H256" s="35">
        <v>5989.89</v>
      </c>
      <c r="I256" s="35">
        <v>25</v>
      </c>
      <c r="J256" s="35">
        <v>2152.5</v>
      </c>
      <c r="K256" s="35">
        <v>2280</v>
      </c>
      <c r="L256" s="35">
        <v>5317.5</v>
      </c>
      <c r="M256" s="35">
        <v>5325</v>
      </c>
      <c r="N256" s="35">
        <v>860.29</v>
      </c>
      <c r="O256" s="35">
        <v>19185.93</v>
      </c>
      <c r="P256" s="36">
        <f t="shared" ref="P256:P284" si="42">H256+I256+J256+K256+O256</f>
        <v>29633.32</v>
      </c>
      <c r="Q256" s="36">
        <f t="shared" ref="Q256:Q284" si="43">G256-P256</f>
        <v>45366.68</v>
      </c>
      <c r="R256" s="11">
        <v>5313.5</v>
      </c>
      <c r="S256" s="11">
        <v>5325</v>
      </c>
    </row>
    <row r="257" spans="2:19" s="57" customFormat="1" x14ac:dyDescent="0.2">
      <c r="B257" s="7" t="s">
        <v>151</v>
      </c>
      <c r="C257" s="2" t="s">
        <v>130</v>
      </c>
      <c r="D257" s="2" t="s">
        <v>73</v>
      </c>
      <c r="E257" s="2" t="s">
        <v>18</v>
      </c>
      <c r="F257" s="2" t="s">
        <v>19</v>
      </c>
      <c r="G257" s="35">
        <v>30000</v>
      </c>
      <c r="H257" s="35">
        <v>0</v>
      </c>
      <c r="I257" s="35">
        <v>25</v>
      </c>
      <c r="J257" s="35">
        <v>861</v>
      </c>
      <c r="K257" s="35">
        <v>912</v>
      </c>
      <c r="L257" s="35">
        <v>2127</v>
      </c>
      <c r="M257" s="35">
        <v>2130</v>
      </c>
      <c r="N257" s="35">
        <v>345</v>
      </c>
      <c r="O257" s="36">
        <v>10685.93</v>
      </c>
      <c r="P257" s="36">
        <f>H257+I257+J257+K257+O257</f>
        <v>12483.93</v>
      </c>
      <c r="Q257" s="36">
        <f>G257-P257</f>
        <v>17516.07</v>
      </c>
      <c r="R257" s="11">
        <v>2127</v>
      </c>
      <c r="S257" s="11">
        <v>2130</v>
      </c>
    </row>
    <row r="258" spans="2:19" s="57" customFormat="1" x14ac:dyDescent="0.2">
      <c r="B258" s="4"/>
      <c r="C258" s="4"/>
      <c r="D258" s="4"/>
      <c r="E258" s="4"/>
      <c r="F258" s="4"/>
      <c r="G258" s="37"/>
      <c r="H258" s="38"/>
      <c r="I258" s="38"/>
      <c r="J258" s="38"/>
      <c r="K258" s="38"/>
      <c r="L258" s="38"/>
      <c r="M258" s="38"/>
      <c r="N258" s="38"/>
      <c r="O258" s="38"/>
      <c r="P258" s="36"/>
      <c r="Q258" s="36"/>
      <c r="R258" s="13"/>
      <c r="S258" s="13"/>
    </row>
    <row r="259" spans="2:19" s="57" customFormat="1" x14ac:dyDescent="0.2">
      <c r="B259" s="7" t="s">
        <v>431</v>
      </c>
      <c r="C259" s="2" t="s">
        <v>48</v>
      </c>
      <c r="D259" s="2" t="s">
        <v>311</v>
      </c>
      <c r="E259" s="2" t="s">
        <v>18</v>
      </c>
      <c r="F259" s="2" t="s">
        <v>22</v>
      </c>
      <c r="G259" s="35">
        <v>50000</v>
      </c>
      <c r="H259" s="35">
        <v>1854</v>
      </c>
      <c r="I259" s="35">
        <v>25</v>
      </c>
      <c r="J259" s="35">
        <v>1435</v>
      </c>
      <c r="K259" s="35">
        <v>1520</v>
      </c>
      <c r="L259" s="35">
        <v>3545</v>
      </c>
      <c r="M259" s="35">
        <v>3550</v>
      </c>
      <c r="N259" s="35">
        <v>575</v>
      </c>
      <c r="O259" s="35">
        <v>100</v>
      </c>
      <c r="P259" s="36">
        <f t="shared" ref="P259" si="44">H259+I259+J259+K259+O259</f>
        <v>4934</v>
      </c>
      <c r="Q259" s="36">
        <f t="shared" ref="Q259" si="45">G259-P259</f>
        <v>45066</v>
      </c>
      <c r="R259" s="11">
        <v>3545</v>
      </c>
      <c r="S259" s="11">
        <v>3550</v>
      </c>
    </row>
    <row r="260" spans="2:19" s="57" customFormat="1" x14ac:dyDescent="0.2">
      <c r="B260" s="7" t="s">
        <v>477</v>
      </c>
      <c r="C260" s="2" t="s">
        <v>48</v>
      </c>
      <c r="D260" s="2" t="s">
        <v>521</v>
      </c>
      <c r="E260" s="2" t="s">
        <v>18</v>
      </c>
      <c r="F260" s="2" t="s">
        <v>19</v>
      </c>
      <c r="G260" s="35">
        <v>55000</v>
      </c>
      <c r="H260" s="35">
        <v>2559.6799999999998</v>
      </c>
      <c r="I260" s="35">
        <v>25</v>
      </c>
      <c r="J260" s="35">
        <v>1578.5</v>
      </c>
      <c r="K260" s="35">
        <v>1672</v>
      </c>
      <c r="L260" s="35">
        <v>3899.5</v>
      </c>
      <c r="M260" s="35">
        <v>3905</v>
      </c>
      <c r="N260" s="35">
        <v>632.5</v>
      </c>
      <c r="O260" s="35">
        <v>5100</v>
      </c>
      <c r="P260" s="36">
        <f t="shared" ref="P260:P277" si="46">H260+I260+J260+K260+O260</f>
        <v>10935.18</v>
      </c>
      <c r="Q260" s="36">
        <f t="shared" ref="Q260:Q277" si="47">G260-P260</f>
        <v>44064.82</v>
      </c>
      <c r="R260" s="11"/>
      <c r="S260" s="11"/>
    </row>
    <row r="261" spans="2:19" s="57" customFormat="1" x14ac:dyDescent="0.2">
      <c r="B261" s="7" t="s">
        <v>84</v>
      </c>
      <c r="C261" s="2" t="s">
        <v>48</v>
      </c>
      <c r="D261" s="2" t="s">
        <v>521</v>
      </c>
      <c r="E261" s="2" t="s">
        <v>18</v>
      </c>
      <c r="F261" s="2" t="s">
        <v>22</v>
      </c>
      <c r="G261" s="35">
        <v>55000</v>
      </c>
      <c r="H261" s="35">
        <v>2320.08</v>
      </c>
      <c r="I261" s="35">
        <v>25</v>
      </c>
      <c r="J261" s="35">
        <v>1578.5</v>
      </c>
      <c r="K261" s="35">
        <v>1672</v>
      </c>
      <c r="L261" s="35">
        <v>3899.5</v>
      </c>
      <c r="M261" s="35">
        <v>3905</v>
      </c>
      <c r="N261" s="35">
        <v>632.5</v>
      </c>
      <c r="O261" s="35">
        <v>1697.31</v>
      </c>
      <c r="P261" s="36">
        <f t="shared" si="46"/>
        <v>7292.8899999999994</v>
      </c>
      <c r="Q261" s="36">
        <f t="shared" si="47"/>
        <v>47707.11</v>
      </c>
      <c r="R261" s="11">
        <v>3899.5</v>
      </c>
      <c r="S261" s="11">
        <v>3905</v>
      </c>
    </row>
    <row r="262" spans="2:19" s="57" customFormat="1" x14ac:dyDescent="0.2">
      <c r="B262" s="7" t="s">
        <v>480</v>
      </c>
      <c r="C262" s="2" t="s">
        <v>48</v>
      </c>
      <c r="D262" s="2" t="s">
        <v>515</v>
      </c>
      <c r="E262" s="2" t="s">
        <v>18</v>
      </c>
      <c r="F262" s="2" t="s">
        <v>22</v>
      </c>
      <c r="G262" s="35">
        <v>35000</v>
      </c>
      <c r="H262" s="35">
        <v>0</v>
      </c>
      <c r="I262" s="35">
        <v>25</v>
      </c>
      <c r="J262" s="35">
        <v>1004.5</v>
      </c>
      <c r="K262" s="35">
        <v>1064</v>
      </c>
      <c r="L262" s="35">
        <v>2481.5</v>
      </c>
      <c r="M262" s="35">
        <v>2485</v>
      </c>
      <c r="N262" s="35">
        <v>402.5</v>
      </c>
      <c r="O262" s="35">
        <v>1697.31</v>
      </c>
      <c r="P262" s="36">
        <f t="shared" si="46"/>
        <v>3790.81</v>
      </c>
      <c r="Q262" s="36">
        <f t="shared" si="47"/>
        <v>31209.19</v>
      </c>
      <c r="R262" s="11">
        <v>1531.44</v>
      </c>
      <c r="S262" s="11">
        <v>1533.6</v>
      </c>
    </row>
    <row r="263" spans="2:19" s="57" customFormat="1" x14ac:dyDescent="0.2">
      <c r="B263" s="7" t="s">
        <v>478</v>
      </c>
      <c r="C263" s="2" t="s">
        <v>48</v>
      </c>
      <c r="D263" s="2" t="s">
        <v>522</v>
      </c>
      <c r="E263" s="2" t="s">
        <v>18</v>
      </c>
      <c r="F263" s="2" t="s">
        <v>19</v>
      </c>
      <c r="G263" s="35">
        <v>50000</v>
      </c>
      <c r="H263" s="35">
        <v>1854</v>
      </c>
      <c r="I263" s="35">
        <v>25</v>
      </c>
      <c r="J263" s="35">
        <v>1435</v>
      </c>
      <c r="K263" s="35">
        <v>1520</v>
      </c>
      <c r="L263" s="35">
        <v>3545</v>
      </c>
      <c r="M263" s="35">
        <v>3550</v>
      </c>
      <c r="N263" s="35">
        <v>575</v>
      </c>
      <c r="O263" s="35">
        <v>600</v>
      </c>
      <c r="P263" s="36">
        <f t="shared" si="46"/>
        <v>5434</v>
      </c>
      <c r="Q263" s="36">
        <f t="shared" si="47"/>
        <v>44566</v>
      </c>
      <c r="R263" s="11">
        <v>3545</v>
      </c>
      <c r="S263" s="11">
        <v>3550</v>
      </c>
    </row>
    <row r="264" spans="2:19" s="57" customFormat="1" x14ac:dyDescent="0.2">
      <c r="B264" s="2" t="s">
        <v>476</v>
      </c>
      <c r="C264" s="2" t="s">
        <v>48</v>
      </c>
      <c r="D264" s="2" t="s">
        <v>510</v>
      </c>
      <c r="E264" s="2" t="s">
        <v>18</v>
      </c>
      <c r="F264" s="2" t="s">
        <v>22</v>
      </c>
      <c r="G264" s="35">
        <v>55000</v>
      </c>
      <c r="H264" s="35">
        <v>5320.08</v>
      </c>
      <c r="I264" s="35">
        <v>25</v>
      </c>
      <c r="J264" s="35">
        <v>1578.5</v>
      </c>
      <c r="K264" s="35">
        <v>1672</v>
      </c>
      <c r="L264" s="35">
        <v>3899.5</v>
      </c>
      <c r="M264" s="35">
        <v>3905</v>
      </c>
      <c r="N264" s="35">
        <v>632.5</v>
      </c>
      <c r="O264" s="35">
        <v>1697.31</v>
      </c>
      <c r="P264" s="36">
        <f t="shared" si="46"/>
        <v>10292.89</v>
      </c>
      <c r="Q264" s="36">
        <f t="shared" si="47"/>
        <v>44707.11</v>
      </c>
      <c r="R264" s="11">
        <v>3899.5</v>
      </c>
      <c r="S264" s="11">
        <v>3905</v>
      </c>
    </row>
    <row r="265" spans="2:19" s="57" customFormat="1" x14ac:dyDescent="0.2">
      <c r="B265" s="7" t="s">
        <v>101</v>
      </c>
      <c r="C265" s="2" t="s">
        <v>48</v>
      </c>
      <c r="D265" s="2" t="s">
        <v>515</v>
      </c>
      <c r="E265" s="2" t="s">
        <v>18</v>
      </c>
      <c r="F265" s="2" t="s">
        <v>22</v>
      </c>
      <c r="G265" s="35">
        <v>47000</v>
      </c>
      <c r="H265" s="35">
        <v>1430.6</v>
      </c>
      <c r="I265" s="35">
        <v>25</v>
      </c>
      <c r="J265" s="35">
        <v>1348.9</v>
      </c>
      <c r="K265" s="35">
        <v>1428.8</v>
      </c>
      <c r="L265" s="35">
        <v>3332.3</v>
      </c>
      <c r="M265" s="35">
        <v>3337</v>
      </c>
      <c r="N265" s="35">
        <v>540.5</v>
      </c>
      <c r="O265" s="35">
        <v>22787.5</v>
      </c>
      <c r="P265" s="36">
        <f t="shared" si="46"/>
        <v>27020.799999999999</v>
      </c>
      <c r="Q265" s="36">
        <f t="shared" si="47"/>
        <v>19979.2</v>
      </c>
      <c r="R265" s="11">
        <v>2481.56</v>
      </c>
      <c r="S265" s="11">
        <v>2485</v>
      </c>
    </row>
    <row r="266" spans="2:19" s="57" customFormat="1" x14ac:dyDescent="0.2">
      <c r="B266" s="7" t="s">
        <v>479</v>
      </c>
      <c r="C266" s="2" t="s">
        <v>48</v>
      </c>
      <c r="D266" s="2" t="s">
        <v>515</v>
      </c>
      <c r="E266" s="2" t="s">
        <v>18</v>
      </c>
      <c r="F266" s="2" t="s">
        <v>22</v>
      </c>
      <c r="G266" s="35">
        <v>50000</v>
      </c>
      <c r="H266" s="35">
        <v>1854</v>
      </c>
      <c r="I266" s="35">
        <v>25</v>
      </c>
      <c r="J266" s="35">
        <v>1435</v>
      </c>
      <c r="K266" s="35">
        <v>1520</v>
      </c>
      <c r="L266" s="35">
        <v>3545</v>
      </c>
      <c r="M266" s="35">
        <v>3550</v>
      </c>
      <c r="N266" s="35">
        <v>575</v>
      </c>
      <c r="O266" s="35">
        <v>9330</v>
      </c>
      <c r="P266" s="36">
        <f t="shared" si="46"/>
        <v>14164</v>
      </c>
      <c r="Q266" s="36">
        <f t="shared" si="47"/>
        <v>35836</v>
      </c>
      <c r="R266" s="11">
        <v>3545</v>
      </c>
      <c r="S266" s="11">
        <v>3550</v>
      </c>
    </row>
    <row r="267" spans="2:19" s="57" customFormat="1" x14ac:dyDescent="0.2">
      <c r="B267" s="7" t="s">
        <v>481</v>
      </c>
      <c r="C267" s="2" t="s">
        <v>48</v>
      </c>
      <c r="D267" s="2" t="s">
        <v>515</v>
      </c>
      <c r="E267" s="2" t="s">
        <v>18</v>
      </c>
      <c r="F267" s="2" t="s">
        <v>22</v>
      </c>
      <c r="G267" s="35">
        <v>35000</v>
      </c>
      <c r="H267" s="35">
        <v>0</v>
      </c>
      <c r="I267" s="35">
        <v>25</v>
      </c>
      <c r="J267" s="35">
        <v>1004.5</v>
      </c>
      <c r="K267" s="35">
        <v>1064</v>
      </c>
      <c r="L267" s="35">
        <v>2481.5</v>
      </c>
      <c r="M267" s="35">
        <v>2485</v>
      </c>
      <c r="N267" s="35">
        <v>402.5</v>
      </c>
      <c r="O267" s="35">
        <v>19334.810000000001</v>
      </c>
      <c r="P267" s="36">
        <f t="shared" si="46"/>
        <v>21428.31</v>
      </c>
      <c r="Q267" s="36">
        <f t="shared" si="47"/>
        <v>13571.689999999999</v>
      </c>
      <c r="R267" s="11">
        <v>2481.5</v>
      </c>
      <c r="S267" s="11">
        <v>2485</v>
      </c>
    </row>
    <row r="268" spans="2:19" s="57" customFormat="1" x14ac:dyDescent="0.2">
      <c r="B268" s="7" t="s">
        <v>446</v>
      </c>
      <c r="C268" s="2" t="s">
        <v>48</v>
      </c>
      <c r="D268" s="2" t="s">
        <v>310</v>
      </c>
      <c r="E268" s="2" t="s">
        <v>18</v>
      </c>
      <c r="F268" s="2" t="s">
        <v>22</v>
      </c>
      <c r="G268" s="35">
        <v>55000</v>
      </c>
      <c r="H268" s="35">
        <v>2320.08</v>
      </c>
      <c r="I268" s="35">
        <v>25</v>
      </c>
      <c r="J268" s="35">
        <v>1578.5</v>
      </c>
      <c r="K268" s="35">
        <v>1672</v>
      </c>
      <c r="L268" s="35">
        <v>3899.5</v>
      </c>
      <c r="M268" s="35">
        <v>3905</v>
      </c>
      <c r="N268" s="35">
        <v>632.5</v>
      </c>
      <c r="O268" s="35">
        <v>1697.31</v>
      </c>
      <c r="P268" s="36">
        <f t="shared" si="46"/>
        <v>7292.8899999999994</v>
      </c>
      <c r="Q268" s="36">
        <f t="shared" si="47"/>
        <v>47707.11</v>
      </c>
      <c r="R268" s="11">
        <v>3332.3</v>
      </c>
      <c r="S268" s="11">
        <v>3337</v>
      </c>
    </row>
    <row r="269" spans="2:19" s="57" customFormat="1" x14ac:dyDescent="0.2">
      <c r="B269" s="2" t="s">
        <v>211</v>
      </c>
      <c r="C269" s="2" t="s">
        <v>48</v>
      </c>
      <c r="D269" s="2" t="s">
        <v>516</v>
      </c>
      <c r="E269" s="2" t="s">
        <v>18</v>
      </c>
      <c r="F269" s="2" t="s">
        <v>22</v>
      </c>
      <c r="G269" s="35">
        <v>35000</v>
      </c>
      <c r="H269" s="35">
        <v>0</v>
      </c>
      <c r="I269" s="35">
        <v>25</v>
      </c>
      <c r="J269" s="35">
        <v>1004.5</v>
      </c>
      <c r="K269" s="35">
        <v>1064</v>
      </c>
      <c r="L269" s="35">
        <v>2481.5</v>
      </c>
      <c r="M269" s="35">
        <v>2485</v>
      </c>
      <c r="N269" s="35">
        <v>402.5</v>
      </c>
      <c r="O269" s="35">
        <v>2197.31</v>
      </c>
      <c r="P269" s="36">
        <f t="shared" si="46"/>
        <v>4290.8099999999995</v>
      </c>
      <c r="Q269" s="36">
        <f t="shared" si="47"/>
        <v>30709.190000000002</v>
      </c>
      <c r="R269" s="11">
        <v>3545</v>
      </c>
      <c r="S269" s="11">
        <v>3550</v>
      </c>
    </row>
    <row r="270" spans="2:19" s="57" customFormat="1" x14ac:dyDescent="0.2">
      <c r="B270" s="7" t="s">
        <v>152</v>
      </c>
      <c r="C270" s="2" t="s">
        <v>48</v>
      </c>
      <c r="D270" s="2" t="s">
        <v>515</v>
      </c>
      <c r="E270" s="2" t="s">
        <v>18</v>
      </c>
      <c r="F270" s="2" t="s">
        <v>22</v>
      </c>
      <c r="G270" s="35">
        <v>50000</v>
      </c>
      <c r="H270" s="35">
        <v>1614.4</v>
      </c>
      <c r="I270" s="35">
        <v>25</v>
      </c>
      <c r="J270" s="35">
        <v>1435</v>
      </c>
      <c r="K270" s="35">
        <v>1520</v>
      </c>
      <c r="L270" s="35">
        <v>3545</v>
      </c>
      <c r="M270" s="35">
        <v>3550</v>
      </c>
      <c r="N270" s="35">
        <v>575</v>
      </c>
      <c r="O270" s="35">
        <v>12913.71</v>
      </c>
      <c r="P270" s="36">
        <f t="shared" si="46"/>
        <v>17508.11</v>
      </c>
      <c r="Q270" s="36">
        <f t="shared" si="47"/>
        <v>32491.89</v>
      </c>
      <c r="R270" s="11">
        <v>3899.5</v>
      </c>
      <c r="S270" s="11">
        <v>3905</v>
      </c>
    </row>
    <row r="271" spans="2:19" s="57" customFormat="1" x14ac:dyDescent="0.2">
      <c r="B271" s="7" t="s">
        <v>102</v>
      </c>
      <c r="C271" s="2" t="s">
        <v>48</v>
      </c>
      <c r="D271" s="2" t="s">
        <v>515</v>
      </c>
      <c r="E271" s="2" t="s">
        <v>18</v>
      </c>
      <c r="F271" s="2" t="s">
        <v>19</v>
      </c>
      <c r="G271" s="35">
        <v>35000</v>
      </c>
      <c r="H271" s="35">
        <v>0</v>
      </c>
      <c r="I271" s="35">
        <v>25</v>
      </c>
      <c r="J271" s="35">
        <v>1004.5</v>
      </c>
      <c r="K271" s="35">
        <v>1064</v>
      </c>
      <c r="L271" s="35">
        <v>2481.5</v>
      </c>
      <c r="M271" s="35">
        <v>2485</v>
      </c>
      <c r="N271" s="35">
        <v>402.5</v>
      </c>
      <c r="O271" s="35">
        <v>14363.32</v>
      </c>
      <c r="P271" s="36">
        <f t="shared" si="46"/>
        <v>16456.82</v>
      </c>
      <c r="Q271" s="36">
        <f t="shared" si="47"/>
        <v>18543.18</v>
      </c>
      <c r="R271" s="11">
        <v>2481.5</v>
      </c>
      <c r="S271" s="11">
        <v>2485</v>
      </c>
    </row>
    <row r="272" spans="2:19" s="57" customFormat="1" x14ac:dyDescent="0.2">
      <c r="B272" s="7" t="s">
        <v>60</v>
      </c>
      <c r="C272" s="2" t="s">
        <v>48</v>
      </c>
      <c r="D272" s="2" t="s">
        <v>62</v>
      </c>
      <c r="E272" s="2" t="s">
        <v>18</v>
      </c>
      <c r="F272" s="2" t="s">
        <v>19</v>
      </c>
      <c r="G272" s="35">
        <v>21600</v>
      </c>
      <c r="H272" s="35">
        <v>0</v>
      </c>
      <c r="I272" s="35">
        <v>25</v>
      </c>
      <c r="J272" s="35">
        <v>619.91999999999996</v>
      </c>
      <c r="K272" s="35">
        <v>656.64</v>
      </c>
      <c r="L272" s="35">
        <v>1531.44</v>
      </c>
      <c r="M272" s="35">
        <v>1533.6</v>
      </c>
      <c r="N272" s="35">
        <v>248.4</v>
      </c>
      <c r="O272" s="35">
        <v>10557.65</v>
      </c>
      <c r="P272" s="36">
        <f t="shared" si="46"/>
        <v>11859.21</v>
      </c>
      <c r="Q272" s="36">
        <f t="shared" si="47"/>
        <v>9740.7900000000009</v>
      </c>
      <c r="R272" s="11">
        <v>2481.5</v>
      </c>
      <c r="S272" s="11">
        <v>2485</v>
      </c>
    </row>
    <row r="273" spans="2:19" s="57" customFormat="1" x14ac:dyDescent="0.2">
      <c r="B273" s="7" t="s">
        <v>430</v>
      </c>
      <c r="C273" s="2" t="s">
        <v>48</v>
      </c>
      <c r="D273" s="2" t="s">
        <v>515</v>
      </c>
      <c r="E273" s="2" t="s">
        <v>18</v>
      </c>
      <c r="F273" s="2" t="s">
        <v>22</v>
      </c>
      <c r="G273" s="35">
        <v>45000</v>
      </c>
      <c r="H273" s="35">
        <v>1148.33</v>
      </c>
      <c r="I273" s="35">
        <v>25</v>
      </c>
      <c r="J273" s="35">
        <v>1291.5</v>
      </c>
      <c r="K273" s="35">
        <v>1368</v>
      </c>
      <c r="L273" s="35">
        <v>3190.5</v>
      </c>
      <c r="M273" s="35">
        <v>3195</v>
      </c>
      <c r="N273" s="35">
        <v>517.5</v>
      </c>
      <c r="O273" s="35">
        <v>100</v>
      </c>
      <c r="P273" s="36">
        <f t="shared" si="46"/>
        <v>3932.83</v>
      </c>
      <c r="Q273" s="36">
        <f t="shared" si="47"/>
        <v>41067.17</v>
      </c>
      <c r="R273" s="11">
        <v>3403.2</v>
      </c>
      <c r="S273" s="11">
        <v>3408</v>
      </c>
    </row>
    <row r="274" spans="2:19" s="57" customFormat="1" x14ac:dyDescent="0.2">
      <c r="B274" s="2" t="s">
        <v>286</v>
      </c>
      <c r="C274" s="2" t="s">
        <v>48</v>
      </c>
      <c r="D274" s="2" t="s">
        <v>515</v>
      </c>
      <c r="E274" s="2" t="s">
        <v>18</v>
      </c>
      <c r="F274" s="2" t="s">
        <v>22</v>
      </c>
      <c r="G274" s="35">
        <v>30000</v>
      </c>
      <c r="H274" s="35">
        <v>0</v>
      </c>
      <c r="I274" s="35">
        <v>25</v>
      </c>
      <c r="J274" s="35">
        <v>861</v>
      </c>
      <c r="K274" s="35">
        <v>912</v>
      </c>
      <c r="L274" s="35">
        <v>2127</v>
      </c>
      <c r="M274" s="35">
        <v>2130</v>
      </c>
      <c r="N274" s="35">
        <v>345</v>
      </c>
      <c r="O274" s="35">
        <v>100</v>
      </c>
      <c r="P274" s="36">
        <f>H274+I274+J274+K274+O274</f>
        <v>1898</v>
      </c>
      <c r="Q274" s="36">
        <f>G274-P274</f>
        <v>28102</v>
      </c>
      <c r="R274" s="11">
        <v>1637.79</v>
      </c>
      <c r="S274" s="11">
        <v>1640.1</v>
      </c>
    </row>
    <row r="275" spans="2:19" s="57" customFormat="1" x14ac:dyDescent="0.2">
      <c r="B275" s="7" t="s">
        <v>100</v>
      </c>
      <c r="C275" s="2" t="s">
        <v>48</v>
      </c>
      <c r="D275" s="2" t="s">
        <v>511</v>
      </c>
      <c r="E275" s="2" t="s">
        <v>18</v>
      </c>
      <c r="F275" s="2" t="s">
        <v>22</v>
      </c>
      <c r="G275" s="35">
        <v>55000</v>
      </c>
      <c r="H275" s="35">
        <v>2559.6799999999998</v>
      </c>
      <c r="I275" s="35">
        <v>25</v>
      </c>
      <c r="J275" s="35">
        <v>1578.5</v>
      </c>
      <c r="K275" s="35">
        <v>1672</v>
      </c>
      <c r="L275" s="35">
        <v>3899.5</v>
      </c>
      <c r="M275" s="35">
        <v>3905</v>
      </c>
      <c r="N275" s="35">
        <v>632.5</v>
      </c>
      <c r="O275" s="35">
        <v>10655.88</v>
      </c>
      <c r="P275" s="36">
        <f>H275+I275+J275+K275+O275</f>
        <v>16491.059999999998</v>
      </c>
      <c r="Q275" s="36">
        <f>G275-P275</f>
        <v>38508.94</v>
      </c>
      <c r="R275" s="11">
        <v>3899.5</v>
      </c>
      <c r="S275" s="11">
        <v>3905</v>
      </c>
    </row>
    <row r="276" spans="2:19" s="57" customFormat="1" x14ac:dyDescent="0.2">
      <c r="B276" s="7" t="s">
        <v>158</v>
      </c>
      <c r="C276" s="2" t="s">
        <v>48</v>
      </c>
      <c r="D276" s="2" t="s">
        <v>515</v>
      </c>
      <c r="E276" s="2" t="s">
        <v>18</v>
      </c>
      <c r="F276" s="2" t="s">
        <v>19</v>
      </c>
      <c r="G276" s="35">
        <v>35000</v>
      </c>
      <c r="H276" s="35">
        <v>0</v>
      </c>
      <c r="I276" s="35">
        <v>25</v>
      </c>
      <c r="J276" s="35">
        <v>1004.5</v>
      </c>
      <c r="K276" s="35">
        <v>1064</v>
      </c>
      <c r="L276" s="35">
        <v>2481.5</v>
      </c>
      <c r="M276" s="35">
        <v>2485</v>
      </c>
      <c r="N276" s="35">
        <v>402.5</v>
      </c>
      <c r="O276" s="35">
        <v>2197.31</v>
      </c>
      <c r="P276" s="36">
        <f t="shared" si="46"/>
        <v>4290.8099999999995</v>
      </c>
      <c r="Q276" s="36">
        <f t="shared" si="47"/>
        <v>30709.190000000002</v>
      </c>
      <c r="R276" s="11">
        <v>3190.5</v>
      </c>
      <c r="S276" s="11">
        <v>3195</v>
      </c>
    </row>
    <row r="277" spans="2:19" s="57" customFormat="1" x14ac:dyDescent="0.2">
      <c r="B277" s="2" t="s">
        <v>506</v>
      </c>
      <c r="C277" s="2" t="s">
        <v>48</v>
      </c>
      <c r="D277" s="2" t="s">
        <v>515</v>
      </c>
      <c r="E277" s="2" t="s">
        <v>18</v>
      </c>
      <c r="F277" s="2" t="s">
        <v>22</v>
      </c>
      <c r="G277" s="35">
        <v>35000</v>
      </c>
      <c r="H277" s="35">
        <v>0</v>
      </c>
      <c r="I277" s="35">
        <v>25</v>
      </c>
      <c r="J277" s="35">
        <v>1004.5</v>
      </c>
      <c r="K277" s="35">
        <v>1064</v>
      </c>
      <c r="L277" s="35">
        <v>2481.5</v>
      </c>
      <c r="M277" s="35">
        <v>2485</v>
      </c>
      <c r="N277" s="35">
        <v>402.5</v>
      </c>
      <c r="O277" s="35">
        <v>11692.05</v>
      </c>
      <c r="P277" s="36">
        <f t="shared" si="46"/>
        <v>13785.55</v>
      </c>
      <c r="Q277" s="36">
        <f t="shared" si="47"/>
        <v>21214.45</v>
      </c>
      <c r="R277" s="11">
        <v>4254</v>
      </c>
      <c r="S277" s="11">
        <v>4260</v>
      </c>
    </row>
    <row r="278" spans="2:19" s="57" customFormat="1" x14ac:dyDescent="0.2">
      <c r="B278" s="4"/>
      <c r="C278" s="4"/>
      <c r="D278" s="4"/>
      <c r="E278" s="4"/>
      <c r="F278" s="4"/>
      <c r="G278" s="37"/>
      <c r="H278" s="38"/>
      <c r="I278" s="38"/>
      <c r="J278" s="38"/>
      <c r="K278" s="38"/>
      <c r="L278" s="38"/>
      <c r="M278" s="38"/>
      <c r="N278" s="38"/>
      <c r="O278" s="38"/>
      <c r="P278" s="36"/>
      <c r="Q278" s="36"/>
      <c r="R278" s="13"/>
      <c r="S278" s="13"/>
    </row>
    <row r="279" spans="2:19" s="57" customFormat="1" x14ac:dyDescent="0.2">
      <c r="B279" s="32" t="s">
        <v>256</v>
      </c>
      <c r="C279" s="5" t="s">
        <v>87</v>
      </c>
      <c r="D279" s="2" t="s">
        <v>257</v>
      </c>
      <c r="E279" s="5" t="s">
        <v>18</v>
      </c>
      <c r="F279" s="2" t="s">
        <v>19</v>
      </c>
      <c r="G279" s="35">
        <v>50000</v>
      </c>
      <c r="H279" s="35">
        <v>1854</v>
      </c>
      <c r="I279" s="35">
        <v>25</v>
      </c>
      <c r="J279" s="35">
        <v>1435</v>
      </c>
      <c r="K279" s="35">
        <v>1520</v>
      </c>
      <c r="L279" s="35">
        <v>3545</v>
      </c>
      <c r="M279" s="35">
        <v>3550</v>
      </c>
      <c r="N279" s="35">
        <v>575</v>
      </c>
      <c r="O279" s="35">
        <v>4109.32</v>
      </c>
      <c r="P279" s="36">
        <f t="shared" si="42"/>
        <v>8943.32</v>
      </c>
      <c r="Q279" s="36">
        <f t="shared" si="43"/>
        <v>41056.68</v>
      </c>
      <c r="R279" s="11">
        <v>3545</v>
      </c>
      <c r="S279" s="11">
        <v>3550</v>
      </c>
    </row>
    <row r="280" spans="2:19" s="57" customFormat="1" x14ac:dyDescent="0.2">
      <c r="B280" s="7" t="s">
        <v>465</v>
      </c>
      <c r="C280" s="2" t="s">
        <v>87</v>
      </c>
      <c r="D280" s="2" t="s">
        <v>515</v>
      </c>
      <c r="E280" s="2" t="s">
        <v>18</v>
      </c>
      <c r="F280" s="2" t="s">
        <v>19</v>
      </c>
      <c r="G280" s="35">
        <v>33000</v>
      </c>
      <c r="H280" s="35">
        <v>0</v>
      </c>
      <c r="I280" s="35">
        <v>25</v>
      </c>
      <c r="J280" s="35">
        <v>947.1</v>
      </c>
      <c r="K280" s="35">
        <v>1003.2</v>
      </c>
      <c r="L280" s="35">
        <v>2339.6999999999998</v>
      </c>
      <c r="M280" s="35">
        <v>2343</v>
      </c>
      <c r="N280" s="35">
        <v>379.5</v>
      </c>
      <c r="O280" s="35">
        <v>1697.31</v>
      </c>
      <c r="P280" s="36">
        <f>H280+I280+J280+K280+O280</f>
        <v>3672.61</v>
      </c>
      <c r="Q280" s="36">
        <f>G280-P280</f>
        <v>29327.39</v>
      </c>
      <c r="R280" s="11">
        <v>2339.6999999999998</v>
      </c>
      <c r="S280" s="11">
        <v>2343</v>
      </c>
    </row>
    <row r="281" spans="2:19" s="57" customFormat="1" x14ac:dyDescent="0.2">
      <c r="B281" s="7" t="s">
        <v>129</v>
      </c>
      <c r="C281" s="2" t="s">
        <v>87</v>
      </c>
      <c r="D281" s="2" t="s">
        <v>515</v>
      </c>
      <c r="E281" s="2" t="s">
        <v>18</v>
      </c>
      <c r="F281" s="2" t="s">
        <v>19</v>
      </c>
      <c r="G281" s="35">
        <v>35000</v>
      </c>
      <c r="H281" s="35">
        <v>0</v>
      </c>
      <c r="I281" s="35">
        <v>25</v>
      </c>
      <c r="J281" s="35">
        <v>1004.5</v>
      </c>
      <c r="K281" s="35">
        <v>1064</v>
      </c>
      <c r="L281" s="35">
        <v>2481.5</v>
      </c>
      <c r="M281" s="35">
        <v>2485</v>
      </c>
      <c r="N281" s="35">
        <v>402.5</v>
      </c>
      <c r="O281" s="35">
        <v>15460.79</v>
      </c>
      <c r="P281" s="36">
        <f t="shared" si="42"/>
        <v>17554.29</v>
      </c>
      <c r="Q281" s="36">
        <f t="shared" si="43"/>
        <v>17445.71</v>
      </c>
      <c r="R281" s="11">
        <v>2481.5</v>
      </c>
      <c r="S281" s="11">
        <v>2485</v>
      </c>
    </row>
    <row r="282" spans="2:19" s="57" customFormat="1" x14ac:dyDescent="0.2">
      <c r="B282" s="7" t="s">
        <v>483</v>
      </c>
      <c r="C282" s="2" t="s">
        <v>87</v>
      </c>
      <c r="D282" s="2" t="s">
        <v>516</v>
      </c>
      <c r="E282" s="2" t="s">
        <v>18</v>
      </c>
      <c r="F282" s="2" t="s">
        <v>19</v>
      </c>
      <c r="G282" s="35">
        <v>33000</v>
      </c>
      <c r="H282" s="35">
        <v>0</v>
      </c>
      <c r="I282" s="35">
        <v>25</v>
      </c>
      <c r="J282" s="35">
        <v>947.1</v>
      </c>
      <c r="K282" s="35">
        <v>1003.2</v>
      </c>
      <c r="L282" s="35">
        <v>2339.6999999999998</v>
      </c>
      <c r="M282" s="35">
        <v>2343</v>
      </c>
      <c r="N282" s="35">
        <v>379.5</v>
      </c>
      <c r="O282" s="35">
        <v>100</v>
      </c>
      <c r="P282" s="36">
        <f t="shared" si="42"/>
        <v>2075.3000000000002</v>
      </c>
      <c r="Q282" s="36">
        <f t="shared" si="43"/>
        <v>30924.7</v>
      </c>
      <c r="R282" s="11">
        <v>2339.6999999999998</v>
      </c>
      <c r="S282" s="11">
        <v>2343</v>
      </c>
    </row>
    <row r="283" spans="2:19" s="57" customFormat="1" x14ac:dyDescent="0.2">
      <c r="B283" s="4"/>
      <c r="C283" s="4"/>
      <c r="D283" s="4"/>
      <c r="E283" s="4"/>
      <c r="F283" s="4"/>
      <c r="G283" s="37"/>
      <c r="H283" s="38"/>
      <c r="I283" s="38"/>
      <c r="J283" s="38"/>
      <c r="K283" s="38"/>
      <c r="L283" s="38"/>
      <c r="M283" s="38"/>
      <c r="N283" s="38"/>
      <c r="O283" s="38"/>
      <c r="P283" s="36"/>
      <c r="Q283" s="36"/>
      <c r="R283" s="13"/>
      <c r="S283" s="13"/>
    </row>
    <row r="284" spans="2:19" s="57" customFormat="1" x14ac:dyDescent="0.2">
      <c r="B284" s="2" t="s">
        <v>482</v>
      </c>
      <c r="C284" s="2" t="s">
        <v>171</v>
      </c>
      <c r="D284" s="2" t="s">
        <v>172</v>
      </c>
      <c r="E284" s="2" t="s">
        <v>18</v>
      </c>
      <c r="F284" s="2" t="s">
        <v>22</v>
      </c>
      <c r="G284" s="35">
        <v>50000</v>
      </c>
      <c r="H284" s="35">
        <v>1854</v>
      </c>
      <c r="I284" s="35">
        <v>25</v>
      </c>
      <c r="J284" s="35">
        <v>1435</v>
      </c>
      <c r="K284" s="35">
        <v>1520</v>
      </c>
      <c r="L284" s="35">
        <v>3545</v>
      </c>
      <c r="M284" s="35">
        <v>3550</v>
      </c>
      <c r="N284" s="35">
        <v>575</v>
      </c>
      <c r="O284" s="35">
        <v>100</v>
      </c>
      <c r="P284" s="36">
        <f t="shared" si="42"/>
        <v>4934</v>
      </c>
      <c r="Q284" s="36">
        <f t="shared" si="43"/>
        <v>45066</v>
      </c>
      <c r="R284" s="11">
        <v>3545</v>
      </c>
      <c r="S284" s="11">
        <v>3550</v>
      </c>
    </row>
    <row r="285" spans="2:19" s="57" customFormat="1" x14ac:dyDescent="0.2">
      <c r="B285" s="4"/>
      <c r="C285" s="4"/>
      <c r="D285" s="4"/>
      <c r="E285" s="4"/>
      <c r="F285" s="4"/>
      <c r="G285" s="37"/>
      <c r="H285" s="38"/>
      <c r="I285" s="38"/>
      <c r="J285" s="38"/>
      <c r="K285" s="38"/>
      <c r="L285" s="38"/>
      <c r="M285" s="38"/>
      <c r="N285" s="38"/>
      <c r="O285" s="38"/>
      <c r="P285" s="36"/>
      <c r="Q285" s="36"/>
      <c r="R285" s="13"/>
      <c r="S285" s="13"/>
    </row>
    <row r="286" spans="2:19" s="57" customFormat="1" x14ac:dyDescent="0.2">
      <c r="B286" s="2" t="s">
        <v>217</v>
      </c>
      <c r="C286" s="2" t="s">
        <v>163</v>
      </c>
      <c r="D286" s="2" t="s">
        <v>164</v>
      </c>
      <c r="E286" s="2" t="s">
        <v>18</v>
      </c>
      <c r="F286" s="2" t="s">
        <v>22</v>
      </c>
      <c r="G286" s="35">
        <v>22050</v>
      </c>
      <c r="H286" s="35">
        <v>0</v>
      </c>
      <c r="I286" s="35">
        <v>25</v>
      </c>
      <c r="J286" s="35">
        <v>632.84</v>
      </c>
      <c r="K286" s="35">
        <v>670.32</v>
      </c>
      <c r="L286" s="35">
        <v>1563.35</v>
      </c>
      <c r="M286" s="35">
        <v>1565.55</v>
      </c>
      <c r="N286" s="35">
        <v>253.58</v>
      </c>
      <c r="O286" s="35">
        <v>7839.48</v>
      </c>
      <c r="P286" s="36">
        <f t="shared" ref="P286:P348" si="48">H286+I286+J286+K286+O286</f>
        <v>9167.64</v>
      </c>
      <c r="Q286" s="36">
        <f t="shared" ref="Q286:Q347" si="49">G286-P286</f>
        <v>12882.36</v>
      </c>
      <c r="R286" s="11">
        <v>1563.35</v>
      </c>
      <c r="S286" s="11">
        <v>1565.55</v>
      </c>
    </row>
    <row r="287" spans="2:19" s="57" customFormat="1" x14ac:dyDescent="0.2">
      <c r="B287" s="2" t="s">
        <v>438</v>
      </c>
      <c r="C287" s="2" t="s">
        <v>163</v>
      </c>
      <c r="D287" s="2" t="s">
        <v>164</v>
      </c>
      <c r="E287" s="2" t="s">
        <v>18</v>
      </c>
      <c r="F287" s="2" t="s">
        <v>22</v>
      </c>
      <c r="G287" s="35">
        <v>10000</v>
      </c>
      <c r="H287" s="35">
        <v>0</v>
      </c>
      <c r="I287" s="35">
        <v>25</v>
      </c>
      <c r="J287" s="35">
        <v>287</v>
      </c>
      <c r="K287" s="35">
        <v>304</v>
      </c>
      <c r="L287" s="35">
        <v>709</v>
      </c>
      <c r="M287" s="35">
        <v>710</v>
      </c>
      <c r="N287" s="35">
        <v>115</v>
      </c>
      <c r="O287" s="35">
        <v>100</v>
      </c>
      <c r="P287" s="36">
        <f t="shared" si="48"/>
        <v>716</v>
      </c>
      <c r="Q287" s="36">
        <f t="shared" si="49"/>
        <v>9284</v>
      </c>
      <c r="R287" s="11">
        <v>709</v>
      </c>
      <c r="S287" s="11">
        <v>710</v>
      </c>
    </row>
    <row r="288" spans="2:19" s="57" customFormat="1" x14ac:dyDescent="0.2">
      <c r="B288" s="7" t="s">
        <v>484</v>
      </c>
      <c r="C288" s="2" t="s">
        <v>163</v>
      </c>
      <c r="D288" s="2" t="s">
        <v>164</v>
      </c>
      <c r="E288" s="2" t="s">
        <v>18</v>
      </c>
      <c r="F288" s="2" t="s">
        <v>22</v>
      </c>
      <c r="G288" s="35">
        <v>10000</v>
      </c>
      <c r="H288" s="35">
        <v>0</v>
      </c>
      <c r="I288" s="35">
        <v>25</v>
      </c>
      <c r="J288" s="35">
        <v>287</v>
      </c>
      <c r="K288" s="35">
        <v>304</v>
      </c>
      <c r="L288" s="35">
        <v>709</v>
      </c>
      <c r="M288" s="35">
        <v>710</v>
      </c>
      <c r="N288" s="35">
        <v>115</v>
      </c>
      <c r="O288" s="35">
        <v>3294.62</v>
      </c>
      <c r="P288" s="36">
        <f t="shared" si="48"/>
        <v>3910.62</v>
      </c>
      <c r="Q288" s="36">
        <f t="shared" si="49"/>
        <v>6089.38</v>
      </c>
      <c r="R288" s="11">
        <v>709</v>
      </c>
      <c r="S288" s="11">
        <v>710</v>
      </c>
    </row>
    <row r="289" spans="2:19" s="57" customFormat="1" x14ac:dyDescent="0.2">
      <c r="B289" s="7" t="s">
        <v>96</v>
      </c>
      <c r="C289" s="2" t="s">
        <v>97</v>
      </c>
      <c r="D289" s="2" t="s">
        <v>98</v>
      </c>
      <c r="E289" s="2" t="s">
        <v>18</v>
      </c>
      <c r="F289" s="2" t="s">
        <v>22</v>
      </c>
      <c r="G289" s="35">
        <v>20000</v>
      </c>
      <c r="H289" s="35">
        <v>0</v>
      </c>
      <c r="I289" s="35">
        <v>25</v>
      </c>
      <c r="J289" s="35">
        <v>574</v>
      </c>
      <c r="K289" s="35">
        <v>608</v>
      </c>
      <c r="L289" s="35">
        <v>1418</v>
      </c>
      <c r="M289" s="35">
        <v>1420</v>
      </c>
      <c r="N289" s="35">
        <v>230</v>
      </c>
      <c r="O289" s="35">
        <v>1697.31</v>
      </c>
      <c r="P289" s="36">
        <f t="shared" si="48"/>
        <v>2904.31</v>
      </c>
      <c r="Q289" s="36">
        <f t="shared" si="49"/>
        <v>17095.689999999999</v>
      </c>
      <c r="R289" s="11">
        <v>1418</v>
      </c>
      <c r="S289" s="11">
        <v>1420</v>
      </c>
    </row>
    <row r="290" spans="2:19" s="57" customFormat="1" x14ac:dyDescent="0.2">
      <c r="B290" s="7" t="s">
        <v>149</v>
      </c>
      <c r="C290" s="2" t="s">
        <v>97</v>
      </c>
      <c r="D290" s="2" t="s">
        <v>150</v>
      </c>
      <c r="E290" s="2" t="s">
        <v>18</v>
      </c>
      <c r="F290" s="2" t="s">
        <v>22</v>
      </c>
      <c r="G290" s="35">
        <v>10000</v>
      </c>
      <c r="H290" s="35">
        <v>0</v>
      </c>
      <c r="I290" s="35">
        <v>25</v>
      </c>
      <c r="J290" s="35">
        <v>287</v>
      </c>
      <c r="K290" s="35">
        <v>304</v>
      </c>
      <c r="L290" s="35">
        <v>709</v>
      </c>
      <c r="M290" s="35">
        <v>710</v>
      </c>
      <c r="N290" s="35">
        <v>115</v>
      </c>
      <c r="O290" s="35">
        <v>0</v>
      </c>
      <c r="P290" s="36">
        <f t="shared" si="48"/>
        <v>616</v>
      </c>
      <c r="Q290" s="36">
        <f t="shared" si="49"/>
        <v>9384</v>
      </c>
      <c r="R290" s="11">
        <v>709</v>
      </c>
      <c r="S290" s="11">
        <v>710</v>
      </c>
    </row>
    <row r="291" spans="2:19" s="57" customFormat="1" x14ac:dyDescent="0.2">
      <c r="B291" s="2" t="s">
        <v>185</v>
      </c>
      <c r="C291" s="2" t="s">
        <v>97</v>
      </c>
      <c r="D291" s="2" t="s">
        <v>516</v>
      </c>
      <c r="E291" s="2" t="s">
        <v>18</v>
      </c>
      <c r="F291" s="2" t="s">
        <v>22</v>
      </c>
      <c r="G291" s="35">
        <v>15400</v>
      </c>
      <c r="H291" s="35">
        <v>0</v>
      </c>
      <c r="I291" s="35">
        <v>25</v>
      </c>
      <c r="J291" s="35">
        <v>441.98</v>
      </c>
      <c r="K291" s="35">
        <v>468.16</v>
      </c>
      <c r="L291" s="35">
        <v>1091.8599999999999</v>
      </c>
      <c r="M291" s="35">
        <v>1093.4000000000001</v>
      </c>
      <c r="N291" s="35">
        <v>177.1</v>
      </c>
      <c r="O291" s="35">
        <v>100</v>
      </c>
      <c r="P291" s="36">
        <f t="shared" si="48"/>
        <v>1035.1400000000001</v>
      </c>
      <c r="Q291" s="36">
        <f t="shared" si="49"/>
        <v>14364.86</v>
      </c>
      <c r="R291" s="11">
        <v>1091.8599999999999</v>
      </c>
      <c r="S291" s="11">
        <v>1093.4000000000001</v>
      </c>
    </row>
    <row r="292" spans="2:19" s="57" customFormat="1" x14ac:dyDescent="0.2">
      <c r="B292" s="7" t="s">
        <v>153</v>
      </c>
      <c r="C292" s="2" t="s">
        <v>67</v>
      </c>
      <c r="D292" s="2" t="s">
        <v>154</v>
      </c>
      <c r="E292" s="2" t="s">
        <v>18</v>
      </c>
      <c r="F292" s="2" t="s">
        <v>19</v>
      </c>
      <c r="G292" s="35">
        <v>37000</v>
      </c>
      <c r="H292" s="35">
        <v>19.25</v>
      </c>
      <c r="I292" s="35">
        <v>25</v>
      </c>
      <c r="J292" s="35">
        <v>1061.9000000000001</v>
      </c>
      <c r="K292" s="35">
        <v>1124.8</v>
      </c>
      <c r="L292" s="35">
        <v>2623.3</v>
      </c>
      <c r="M292" s="35">
        <v>2627</v>
      </c>
      <c r="N292" s="35">
        <v>425.5</v>
      </c>
      <c r="O292" s="35">
        <v>100</v>
      </c>
      <c r="P292" s="36">
        <f t="shared" si="48"/>
        <v>2330.9499999999998</v>
      </c>
      <c r="Q292" s="36">
        <f t="shared" si="49"/>
        <v>34669.050000000003</v>
      </c>
      <c r="R292" s="11">
        <v>2623.3</v>
      </c>
      <c r="S292" s="11">
        <v>2627</v>
      </c>
    </row>
    <row r="293" spans="2:19" s="57" customFormat="1" x14ac:dyDescent="0.2">
      <c r="B293" s="2" t="s">
        <v>409</v>
      </c>
      <c r="C293" s="2" t="s">
        <v>67</v>
      </c>
      <c r="D293" s="2" t="s">
        <v>519</v>
      </c>
      <c r="E293" s="2" t="s">
        <v>18</v>
      </c>
      <c r="F293" s="2" t="s">
        <v>22</v>
      </c>
      <c r="G293" s="35">
        <v>27000</v>
      </c>
      <c r="H293" s="35">
        <v>0</v>
      </c>
      <c r="I293" s="35">
        <v>25</v>
      </c>
      <c r="J293" s="35">
        <v>774.9</v>
      </c>
      <c r="K293" s="35">
        <v>820.8</v>
      </c>
      <c r="L293" s="35">
        <v>1914.3</v>
      </c>
      <c r="M293" s="35">
        <v>1917</v>
      </c>
      <c r="N293" s="35">
        <v>310.5</v>
      </c>
      <c r="O293" s="35">
        <v>7620.17</v>
      </c>
      <c r="P293" s="36">
        <f>H293+I293+J293+K293+O293</f>
        <v>9240.869999999999</v>
      </c>
      <c r="Q293" s="36">
        <f>G293-P293</f>
        <v>17759.13</v>
      </c>
      <c r="R293" s="11">
        <v>1914.3</v>
      </c>
      <c r="S293" s="11">
        <v>1917</v>
      </c>
    </row>
    <row r="294" spans="2:19" s="57" customFormat="1" x14ac:dyDescent="0.2">
      <c r="B294" s="2" t="s">
        <v>234</v>
      </c>
      <c r="C294" s="2" t="s">
        <v>67</v>
      </c>
      <c r="D294" s="2" t="s">
        <v>150</v>
      </c>
      <c r="E294" s="2" t="s">
        <v>18</v>
      </c>
      <c r="F294" s="2" t="s">
        <v>22</v>
      </c>
      <c r="G294" s="35">
        <v>20000</v>
      </c>
      <c r="H294" s="35">
        <v>0</v>
      </c>
      <c r="I294" s="35">
        <v>25</v>
      </c>
      <c r="J294" s="35">
        <v>574</v>
      </c>
      <c r="K294" s="35">
        <v>608</v>
      </c>
      <c r="L294" s="35">
        <v>1418</v>
      </c>
      <c r="M294" s="35">
        <v>1420</v>
      </c>
      <c r="N294" s="35">
        <v>230</v>
      </c>
      <c r="O294" s="35">
        <v>9791.56</v>
      </c>
      <c r="P294" s="36">
        <f t="shared" si="48"/>
        <v>10998.56</v>
      </c>
      <c r="Q294" s="36">
        <f t="shared" si="49"/>
        <v>9001.44</v>
      </c>
      <c r="R294" s="11">
        <v>1084.77</v>
      </c>
      <c r="S294" s="11">
        <v>1086.3</v>
      </c>
    </row>
    <row r="295" spans="2:19" s="57" customFormat="1" x14ac:dyDescent="0.2">
      <c r="B295" s="7" t="s">
        <v>85</v>
      </c>
      <c r="C295" s="2" t="s">
        <v>67</v>
      </c>
      <c r="D295" s="2" t="s">
        <v>515</v>
      </c>
      <c r="E295" s="2" t="s">
        <v>18</v>
      </c>
      <c r="F295" s="2" t="s">
        <v>22</v>
      </c>
      <c r="G295" s="35">
        <v>36068.94</v>
      </c>
      <c r="H295" s="35">
        <v>0</v>
      </c>
      <c r="I295" s="35">
        <v>25</v>
      </c>
      <c r="J295" s="35">
        <v>1035.18</v>
      </c>
      <c r="K295" s="35">
        <v>1096.5</v>
      </c>
      <c r="L295" s="35">
        <v>2557.29</v>
      </c>
      <c r="M295" s="35">
        <v>2560.89</v>
      </c>
      <c r="N295" s="35">
        <v>414.79</v>
      </c>
      <c r="O295" s="35">
        <v>11420.12</v>
      </c>
      <c r="P295" s="36">
        <f t="shared" si="48"/>
        <v>13576.800000000001</v>
      </c>
      <c r="Q295" s="36">
        <f t="shared" si="49"/>
        <v>22492.14</v>
      </c>
      <c r="R295" s="11">
        <v>2557.29</v>
      </c>
      <c r="S295" s="11">
        <v>2560.89</v>
      </c>
    </row>
    <row r="296" spans="2:19" s="57" customFormat="1" x14ac:dyDescent="0.2">
      <c r="B296" s="2" t="s">
        <v>433</v>
      </c>
      <c r="C296" s="2" t="s">
        <v>67</v>
      </c>
      <c r="D296" s="2" t="s">
        <v>58</v>
      </c>
      <c r="E296" s="2" t="s">
        <v>18</v>
      </c>
      <c r="F296" s="2" t="s">
        <v>19</v>
      </c>
      <c r="G296" s="35">
        <v>20000</v>
      </c>
      <c r="H296" s="35">
        <v>0</v>
      </c>
      <c r="I296" s="35">
        <v>25</v>
      </c>
      <c r="J296" s="35">
        <v>574</v>
      </c>
      <c r="K296" s="35">
        <v>608</v>
      </c>
      <c r="L296" s="35">
        <v>1418</v>
      </c>
      <c r="M296" s="35">
        <v>1420</v>
      </c>
      <c r="N296" s="35">
        <v>230</v>
      </c>
      <c r="O296" s="35">
        <v>5263.92</v>
      </c>
      <c r="P296" s="36">
        <f t="shared" si="48"/>
        <v>6470.92</v>
      </c>
      <c r="Q296" s="36">
        <f t="shared" si="49"/>
        <v>13529.08</v>
      </c>
      <c r="R296" s="11">
        <v>1418</v>
      </c>
      <c r="S296" s="11">
        <v>1420</v>
      </c>
    </row>
    <row r="297" spans="2:19" s="57" customFormat="1" x14ac:dyDescent="0.2">
      <c r="B297" s="2" t="s">
        <v>439</v>
      </c>
      <c r="C297" s="2" t="s">
        <v>67</v>
      </c>
      <c r="D297" s="2" t="s">
        <v>516</v>
      </c>
      <c r="E297" s="2" t="s">
        <v>18</v>
      </c>
      <c r="F297" s="2" t="s">
        <v>19</v>
      </c>
      <c r="G297" s="35">
        <v>24900</v>
      </c>
      <c r="H297" s="35">
        <v>0</v>
      </c>
      <c r="I297" s="35">
        <v>25</v>
      </c>
      <c r="J297" s="35">
        <v>714.63</v>
      </c>
      <c r="K297" s="35">
        <v>756.96</v>
      </c>
      <c r="L297" s="35">
        <v>1765.41</v>
      </c>
      <c r="M297" s="35">
        <v>1767.9</v>
      </c>
      <c r="N297" s="35">
        <v>286.35000000000002</v>
      </c>
      <c r="O297" s="35">
        <v>100</v>
      </c>
      <c r="P297" s="36">
        <f t="shared" si="48"/>
        <v>1596.5900000000001</v>
      </c>
      <c r="Q297" s="36">
        <f t="shared" si="49"/>
        <v>23303.41</v>
      </c>
      <c r="R297" s="11">
        <v>1559.8</v>
      </c>
      <c r="S297" s="11">
        <v>1562</v>
      </c>
    </row>
    <row r="298" spans="2:19" s="57" customFormat="1" x14ac:dyDescent="0.2">
      <c r="B298" s="7" t="s">
        <v>458</v>
      </c>
      <c r="C298" s="2" t="s">
        <v>67</v>
      </c>
      <c r="D298" s="2" t="s">
        <v>515</v>
      </c>
      <c r="E298" s="2" t="s">
        <v>18</v>
      </c>
      <c r="F298" s="2" t="s">
        <v>19</v>
      </c>
      <c r="G298" s="35">
        <v>27300</v>
      </c>
      <c r="H298" s="35">
        <v>0</v>
      </c>
      <c r="I298" s="35">
        <v>25</v>
      </c>
      <c r="J298" s="35">
        <v>783.51</v>
      </c>
      <c r="K298" s="35">
        <v>829.92</v>
      </c>
      <c r="L298" s="35">
        <v>1935.57</v>
      </c>
      <c r="M298" s="35">
        <v>1938.3</v>
      </c>
      <c r="N298" s="35">
        <v>313.95</v>
      </c>
      <c r="O298" s="35">
        <v>12445.72</v>
      </c>
      <c r="P298" s="36">
        <f t="shared" si="48"/>
        <v>14084.15</v>
      </c>
      <c r="Q298" s="36">
        <f t="shared" si="49"/>
        <v>13215.85</v>
      </c>
      <c r="R298" s="11">
        <v>1935.57</v>
      </c>
      <c r="S298" s="11">
        <v>1938.3</v>
      </c>
    </row>
    <row r="299" spans="2:19" s="57" customFormat="1" x14ac:dyDescent="0.2">
      <c r="B299" s="2" t="s">
        <v>457</v>
      </c>
      <c r="C299" s="2" t="s">
        <v>67</v>
      </c>
      <c r="D299" s="2" t="s">
        <v>516</v>
      </c>
      <c r="E299" s="2" t="s">
        <v>18</v>
      </c>
      <c r="F299" s="2" t="s">
        <v>22</v>
      </c>
      <c r="G299" s="35">
        <v>25000</v>
      </c>
      <c r="H299" s="35">
        <v>0</v>
      </c>
      <c r="I299" s="35">
        <v>25</v>
      </c>
      <c r="J299" s="35">
        <v>717.5</v>
      </c>
      <c r="K299" s="35">
        <v>760</v>
      </c>
      <c r="L299" s="35">
        <v>1772.5</v>
      </c>
      <c r="M299" s="35">
        <v>1775</v>
      </c>
      <c r="N299" s="35">
        <v>287.5</v>
      </c>
      <c r="O299" s="35">
        <v>100</v>
      </c>
      <c r="P299" s="36">
        <f t="shared" si="48"/>
        <v>1602.5</v>
      </c>
      <c r="Q299" s="36">
        <f t="shared" si="49"/>
        <v>23397.5</v>
      </c>
      <c r="R299" s="11">
        <v>1772.5</v>
      </c>
      <c r="S299" s="11">
        <v>1775</v>
      </c>
    </row>
    <row r="300" spans="2:19" s="57" customFormat="1" x14ac:dyDescent="0.2">
      <c r="B300" s="7" t="s">
        <v>136</v>
      </c>
      <c r="C300" s="2" t="s">
        <v>67</v>
      </c>
      <c r="D300" s="2" t="s">
        <v>516</v>
      </c>
      <c r="E300" s="2" t="s">
        <v>18</v>
      </c>
      <c r="F300" s="2" t="s">
        <v>19</v>
      </c>
      <c r="G300" s="35">
        <v>25000</v>
      </c>
      <c r="H300" s="35">
        <v>0</v>
      </c>
      <c r="I300" s="35">
        <v>25</v>
      </c>
      <c r="J300" s="35">
        <v>717.5</v>
      </c>
      <c r="K300" s="35">
        <v>760</v>
      </c>
      <c r="L300" s="35">
        <v>1772.5</v>
      </c>
      <c r="M300" s="35">
        <v>1775</v>
      </c>
      <c r="N300" s="35">
        <v>287.5</v>
      </c>
      <c r="O300" s="35">
        <v>10574.9</v>
      </c>
      <c r="P300" s="36">
        <f t="shared" si="48"/>
        <v>12077.4</v>
      </c>
      <c r="Q300" s="36">
        <f t="shared" si="49"/>
        <v>12922.6</v>
      </c>
      <c r="R300" s="11">
        <v>1610.24</v>
      </c>
      <c r="S300" s="11">
        <v>1612.51</v>
      </c>
    </row>
    <row r="301" spans="2:19" s="57" customFormat="1" x14ac:dyDescent="0.2">
      <c r="B301" s="7" t="s">
        <v>546</v>
      </c>
      <c r="C301" s="2" t="s">
        <v>67</v>
      </c>
      <c r="D301" s="2" t="s">
        <v>150</v>
      </c>
      <c r="E301" s="2" t="s">
        <v>18</v>
      </c>
      <c r="F301" s="2" t="s">
        <v>19</v>
      </c>
      <c r="G301" s="35">
        <v>20000</v>
      </c>
      <c r="H301" s="35">
        <v>0</v>
      </c>
      <c r="I301" s="35">
        <v>25</v>
      </c>
      <c r="J301" s="35">
        <v>574</v>
      </c>
      <c r="K301" s="35">
        <v>608</v>
      </c>
      <c r="L301" s="35">
        <v>1418</v>
      </c>
      <c r="M301" s="35">
        <v>1420</v>
      </c>
      <c r="N301" s="35">
        <v>230</v>
      </c>
      <c r="O301" s="35">
        <v>0</v>
      </c>
      <c r="P301" s="36">
        <f t="shared" si="48"/>
        <v>1207</v>
      </c>
      <c r="Q301" s="36">
        <f t="shared" si="49"/>
        <v>18793</v>
      </c>
      <c r="R301" s="11"/>
      <c r="S301" s="11"/>
    </row>
    <row r="302" spans="2:19" s="57" customFormat="1" x14ac:dyDescent="0.2">
      <c r="B302" s="7" t="s">
        <v>440</v>
      </c>
      <c r="C302" s="2" t="s">
        <v>38</v>
      </c>
      <c r="D302" s="2" t="s">
        <v>39</v>
      </c>
      <c r="E302" s="2" t="s">
        <v>18</v>
      </c>
      <c r="F302" s="2" t="s">
        <v>22</v>
      </c>
      <c r="G302" s="35">
        <v>24331.19</v>
      </c>
      <c r="H302" s="35">
        <v>0</v>
      </c>
      <c r="I302" s="35">
        <v>25</v>
      </c>
      <c r="J302" s="35">
        <v>698.31</v>
      </c>
      <c r="K302" s="35">
        <v>739.67</v>
      </c>
      <c r="L302" s="35">
        <v>1725.08</v>
      </c>
      <c r="M302" s="35">
        <v>1727.51</v>
      </c>
      <c r="N302" s="35">
        <v>279.81</v>
      </c>
      <c r="O302" s="35">
        <v>3294.62</v>
      </c>
      <c r="P302" s="36">
        <f t="shared" si="48"/>
        <v>4757.6000000000004</v>
      </c>
      <c r="Q302" s="36">
        <f t="shared" si="49"/>
        <v>19573.589999999997</v>
      </c>
      <c r="R302" s="11">
        <v>1725.08</v>
      </c>
      <c r="S302" s="11">
        <v>1727.51</v>
      </c>
    </row>
    <row r="303" spans="2:19" s="57" customFormat="1" x14ac:dyDescent="0.2">
      <c r="B303" s="32" t="s">
        <v>441</v>
      </c>
      <c r="C303" s="5" t="s">
        <v>38</v>
      </c>
      <c r="D303" s="5" t="s">
        <v>516</v>
      </c>
      <c r="E303" s="2" t="s">
        <v>18</v>
      </c>
      <c r="F303" s="2" t="s">
        <v>22</v>
      </c>
      <c r="G303" s="35">
        <v>21000</v>
      </c>
      <c r="H303" s="35">
        <v>0</v>
      </c>
      <c r="I303" s="35">
        <v>25</v>
      </c>
      <c r="J303" s="35">
        <v>602.70000000000005</v>
      </c>
      <c r="K303" s="35">
        <v>638.4</v>
      </c>
      <c r="L303" s="35">
        <v>1488.9</v>
      </c>
      <c r="M303" s="35">
        <v>1491</v>
      </c>
      <c r="N303" s="35">
        <v>241.5</v>
      </c>
      <c r="O303" s="35">
        <v>100</v>
      </c>
      <c r="P303" s="36">
        <f t="shared" si="48"/>
        <v>1366.1</v>
      </c>
      <c r="Q303" s="36">
        <f t="shared" si="49"/>
        <v>19633.900000000001</v>
      </c>
      <c r="R303" s="11">
        <v>1403.82</v>
      </c>
      <c r="S303" s="11">
        <v>1405.8</v>
      </c>
    </row>
    <row r="304" spans="2:19" s="57" customFormat="1" x14ac:dyDescent="0.2">
      <c r="B304" s="7" t="s">
        <v>442</v>
      </c>
      <c r="C304" s="2" t="s">
        <v>38</v>
      </c>
      <c r="D304" s="2" t="s">
        <v>39</v>
      </c>
      <c r="E304" s="2" t="s">
        <v>18</v>
      </c>
      <c r="F304" s="2" t="s">
        <v>22</v>
      </c>
      <c r="G304" s="35">
        <v>10000</v>
      </c>
      <c r="H304" s="35">
        <v>0</v>
      </c>
      <c r="I304" s="35">
        <v>25</v>
      </c>
      <c r="J304" s="35">
        <v>287</v>
      </c>
      <c r="K304" s="35">
        <v>304</v>
      </c>
      <c r="L304" s="35">
        <v>709</v>
      </c>
      <c r="M304" s="35">
        <v>710</v>
      </c>
      <c r="N304" s="35">
        <v>115</v>
      </c>
      <c r="O304" s="35">
        <v>100</v>
      </c>
      <c r="P304" s="36">
        <f t="shared" si="48"/>
        <v>716</v>
      </c>
      <c r="Q304" s="36">
        <f t="shared" si="49"/>
        <v>9284</v>
      </c>
      <c r="R304" s="11">
        <v>709</v>
      </c>
      <c r="S304" s="11">
        <v>710</v>
      </c>
    </row>
    <row r="305" spans="2:19" s="57" customFormat="1" x14ac:dyDescent="0.2">
      <c r="B305" s="7" t="s">
        <v>455</v>
      </c>
      <c r="C305" s="5" t="s">
        <v>94</v>
      </c>
      <c r="D305" s="2" t="s">
        <v>515</v>
      </c>
      <c r="E305" s="2" t="s">
        <v>18</v>
      </c>
      <c r="F305" s="2" t="s">
        <v>22</v>
      </c>
      <c r="G305" s="35">
        <v>24150</v>
      </c>
      <c r="H305" s="35">
        <v>0</v>
      </c>
      <c r="I305" s="35">
        <v>25</v>
      </c>
      <c r="J305" s="35">
        <v>693.11</v>
      </c>
      <c r="K305" s="35">
        <v>734.16</v>
      </c>
      <c r="L305" s="35">
        <v>1712.24</v>
      </c>
      <c r="M305" s="35">
        <v>1714.65</v>
      </c>
      <c r="N305" s="35">
        <v>277.73</v>
      </c>
      <c r="O305" s="35">
        <v>100</v>
      </c>
      <c r="P305" s="36">
        <f t="shared" si="48"/>
        <v>1552.27</v>
      </c>
      <c r="Q305" s="36">
        <f t="shared" si="49"/>
        <v>22597.73</v>
      </c>
      <c r="R305" s="11">
        <v>1712.24</v>
      </c>
      <c r="S305" s="11">
        <v>1714.65</v>
      </c>
    </row>
    <row r="306" spans="2:19" s="57" customFormat="1" x14ac:dyDescent="0.2">
      <c r="B306" s="2" t="s">
        <v>453</v>
      </c>
      <c r="C306" s="2" t="s">
        <v>94</v>
      </c>
      <c r="D306" s="2" t="s">
        <v>262</v>
      </c>
      <c r="E306" s="2" t="s">
        <v>18</v>
      </c>
      <c r="F306" s="2" t="s">
        <v>22</v>
      </c>
      <c r="G306" s="35">
        <v>10000</v>
      </c>
      <c r="H306" s="35">
        <v>0</v>
      </c>
      <c r="I306" s="35">
        <v>25</v>
      </c>
      <c r="J306" s="35">
        <v>287</v>
      </c>
      <c r="K306" s="35">
        <v>304</v>
      </c>
      <c r="L306" s="35">
        <v>709</v>
      </c>
      <c r="M306" s="35">
        <v>710</v>
      </c>
      <c r="N306" s="35">
        <v>115</v>
      </c>
      <c r="O306" s="35">
        <v>100</v>
      </c>
      <c r="P306" s="36">
        <f t="shared" si="48"/>
        <v>716</v>
      </c>
      <c r="Q306" s="36">
        <f t="shared" si="49"/>
        <v>9284</v>
      </c>
      <c r="R306" s="11">
        <v>709</v>
      </c>
      <c r="S306" s="11">
        <v>710</v>
      </c>
    </row>
    <row r="307" spans="2:19" s="57" customFormat="1" x14ac:dyDescent="0.2">
      <c r="B307" s="2" t="s">
        <v>230</v>
      </c>
      <c r="C307" s="2" t="s">
        <v>94</v>
      </c>
      <c r="D307" s="2" t="s">
        <v>262</v>
      </c>
      <c r="E307" s="2" t="s">
        <v>18</v>
      </c>
      <c r="F307" s="2" t="s">
        <v>19</v>
      </c>
      <c r="G307" s="35">
        <v>12000</v>
      </c>
      <c r="H307" s="35">
        <v>0</v>
      </c>
      <c r="I307" s="35">
        <v>25</v>
      </c>
      <c r="J307" s="35">
        <v>344.4</v>
      </c>
      <c r="K307" s="35">
        <v>364.8</v>
      </c>
      <c r="L307" s="35">
        <v>850.8</v>
      </c>
      <c r="M307" s="35">
        <v>852</v>
      </c>
      <c r="N307" s="35">
        <v>138</v>
      </c>
      <c r="O307" s="35">
        <v>100</v>
      </c>
      <c r="P307" s="36">
        <f t="shared" si="48"/>
        <v>834.2</v>
      </c>
      <c r="Q307" s="36">
        <f t="shared" si="49"/>
        <v>11165.8</v>
      </c>
      <c r="R307" s="11">
        <v>850.8</v>
      </c>
      <c r="S307" s="11">
        <v>852</v>
      </c>
    </row>
    <row r="308" spans="2:19" s="57" customFormat="1" x14ac:dyDescent="0.2">
      <c r="B308" s="2" t="s">
        <v>248</v>
      </c>
      <c r="C308" s="2" t="s">
        <v>94</v>
      </c>
      <c r="D308" s="2" t="s">
        <v>262</v>
      </c>
      <c r="E308" s="2" t="s">
        <v>18</v>
      </c>
      <c r="F308" s="2" t="s">
        <v>19</v>
      </c>
      <c r="G308" s="35">
        <v>10000</v>
      </c>
      <c r="H308" s="35">
        <v>0</v>
      </c>
      <c r="I308" s="35">
        <v>25</v>
      </c>
      <c r="J308" s="35">
        <v>287</v>
      </c>
      <c r="K308" s="35">
        <v>304</v>
      </c>
      <c r="L308" s="35">
        <v>709</v>
      </c>
      <c r="M308" s="35">
        <v>710</v>
      </c>
      <c r="N308" s="35">
        <v>115</v>
      </c>
      <c r="O308" s="35">
        <v>0</v>
      </c>
      <c r="P308" s="36">
        <f t="shared" si="48"/>
        <v>616</v>
      </c>
      <c r="Q308" s="36">
        <f t="shared" si="49"/>
        <v>9384</v>
      </c>
      <c r="R308" s="11">
        <v>709</v>
      </c>
      <c r="S308" s="11">
        <v>710</v>
      </c>
    </row>
    <row r="309" spans="2:19" s="57" customFormat="1" x14ac:dyDescent="0.2">
      <c r="B309" s="2" t="s">
        <v>456</v>
      </c>
      <c r="C309" s="2" t="s">
        <v>86</v>
      </c>
      <c r="D309" s="2" t="s">
        <v>537</v>
      </c>
      <c r="E309" s="2" t="s">
        <v>18</v>
      </c>
      <c r="F309" s="2" t="s">
        <v>22</v>
      </c>
      <c r="G309" s="35">
        <v>40000</v>
      </c>
      <c r="H309" s="35">
        <v>203.05</v>
      </c>
      <c r="I309" s="35">
        <v>25</v>
      </c>
      <c r="J309" s="35">
        <v>1148</v>
      </c>
      <c r="K309" s="35">
        <v>1216</v>
      </c>
      <c r="L309" s="35">
        <v>2836</v>
      </c>
      <c r="M309" s="35">
        <v>2840</v>
      </c>
      <c r="N309" s="35">
        <v>460</v>
      </c>
      <c r="O309" s="35">
        <v>1697.31</v>
      </c>
      <c r="P309" s="36">
        <f t="shared" si="48"/>
        <v>4289.3600000000006</v>
      </c>
      <c r="Q309" s="36">
        <f t="shared" si="49"/>
        <v>35710.639999999999</v>
      </c>
      <c r="R309" s="11">
        <v>2836</v>
      </c>
      <c r="S309" s="11">
        <v>2840</v>
      </c>
    </row>
    <row r="310" spans="2:19" s="57" customFormat="1" x14ac:dyDescent="0.2">
      <c r="B310" s="5" t="s">
        <v>536</v>
      </c>
      <c r="C310" s="2" t="s">
        <v>86</v>
      </c>
      <c r="D310" s="2" t="s">
        <v>187</v>
      </c>
      <c r="E310" s="5" t="s">
        <v>18</v>
      </c>
      <c r="F310" s="5" t="s">
        <v>19</v>
      </c>
      <c r="G310" s="41">
        <v>12000</v>
      </c>
      <c r="H310" s="41">
        <v>0</v>
      </c>
      <c r="I310" s="41">
        <v>25</v>
      </c>
      <c r="J310" s="41">
        <v>344.4</v>
      </c>
      <c r="K310" s="41">
        <v>364.8</v>
      </c>
      <c r="L310" s="41">
        <v>850.8</v>
      </c>
      <c r="M310" s="41">
        <v>852</v>
      </c>
      <c r="N310" s="41">
        <v>138</v>
      </c>
      <c r="O310" s="41">
        <v>0</v>
      </c>
      <c r="P310" s="41">
        <f t="shared" si="48"/>
        <v>734.2</v>
      </c>
      <c r="Q310" s="41">
        <f t="shared" si="49"/>
        <v>11265.8</v>
      </c>
      <c r="R310" s="12"/>
      <c r="S310" s="12"/>
    </row>
    <row r="311" spans="2:19" s="57" customFormat="1" x14ac:dyDescent="0.2">
      <c r="B311" s="2" t="s">
        <v>243</v>
      </c>
      <c r="C311" s="2" t="s">
        <v>86</v>
      </c>
      <c r="D311" s="2" t="s">
        <v>187</v>
      </c>
      <c r="E311" s="2" t="s">
        <v>18</v>
      </c>
      <c r="F311" s="2" t="s">
        <v>19</v>
      </c>
      <c r="G311" s="35">
        <v>14000</v>
      </c>
      <c r="H311" s="35">
        <v>0</v>
      </c>
      <c r="I311" s="35">
        <v>25</v>
      </c>
      <c r="J311" s="35">
        <v>401.8</v>
      </c>
      <c r="K311" s="35">
        <v>425.6</v>
      </c>
      <c r="L311" s="35">
        <v>992.6</v>
      </c>
      <c r="M311" s="35">
        <v>994</v>
      </c>
      <c r="N311" s="35">
        <v>161</v>
      </c>
      <c r="O311" s="35">
        <v>0</v>
      </c>
      <c r="P311" s="36">
        <f t="shared" si="48"/>
        <v>852.40000000000009</v>
      </c>
      <c r="Q311" s="36">
        <f t="shared" si="49"/>
        <v>13147.6</v>
      </c>
      <c r="R311" s="11">
        <v>709</v>
      </c>
      <c r="S311" s="11">
        <v>710</v>
      </c>
    </row>
    <row r="312" spans="2:19" s="57" customFormat="1" x14ac:dyDescent="0.2">
      <c r="B312" s="28" t="s">
        <v>264</v>
      </c>
      <c r="C312" s="2" t="s">
        <v>86</v>
      </c>
      <c r="D312" s="2" t="s">
        <v>187</v>
      </c>
      <c r="E312" s="5" t="s">
        <v>18</v>
      </c>
      <c r="F312" s="2" t="s">
        <v>19</v>
      </c>
      <c r="G312" s="36">
        <v>14000</v>
      </c>
      <c r="H312" s="35">
        <v>0</v>
      </c>
      <c r="I312" s="35">
        <v>25</v>
      </c>
      <c r="J312" s="36">
        <v>401.8</v>
      </c>
      <c r="K312" s="36">
        <v>425.6</v>
      </c>
      <c r="L312" s="36">
        <v>992.6</v>
      </c>
      <c r="M312" s="36">
        <v>994</v>
      </c>
      <c r="N312" s="36">
        <v>161</v>
      </c>
      <c r="O312" s="35">
        <v>0</v>
      </c>
      <c r="P312" s="36">
        <f t="shared" si="48"/>
        <v>852.40000000000009</v>
      </c>
      <c r="Q312" s="36">
        <f t="shared" si="49"/>
        <v>13147.6</v>
      </c>
      <c r="R312" s="10">
        <v>857.89</v>
      </c>
      <c r="S312" s="10">
        <v>859.1</v>
      </c>
    </row>
    <row r="313" spans="2:19" s="57" customFormat="1" ht="13.5" customHeight="1" x14ac:dyDescent="0.2">
      <c r="B313" s="8"/>
      <c r="C313" s="6"/>
      <c r="F313" s="4"/>
      <c r="G313" s="43"/>
      <c r="H313" s="38"/>
      <c r="I313" s="38"/>
      <c r="J313" s="39"/>
      <c r="K313" s="39"/>
      <c r="L313" s="39"/>
      <c r="M313" s="39"/>
      <c r="N313" s="39"/>
      <c r="O313" s="38"/>
      <c r="P313" s="36"/>
      <c r="Q313" s="36"/>
      <c r="R313" s="14"/>
      <c r="S313" s="14"/>
    </row>
    <row r="314" spans="2:19" s="57" customFormat="1" ht="13.5" customHeight="1" x14ac:dyDescent="0.2">
      <c r="B314" s="28" t="s">
        <v>452</v>
      </c>
      <c r="C314" s="2" t="s">
        <v>266</v>
      </c>
      <c r="D314" s="5" t="s">
        <v>507</v>
      </c>
      <c r="E314" s="2" t="s">
        <v>18</v>
      </c>
      <c r="F314" s="2" t="s">
        <v>19</v>
      </c>
      <c r="G314" s="36">
        <v>51282.400000000001</v>
      </c>
      <c r="H314" s="36">
        <v>1795.4</v>
      </c>
      <c r="I314" s="35">
        <v>25</v>
      </c>
      <c r="J314" s="36">
        <v>1471.8</v>
      </c>
      <c r="K314" s="36">
        <v>1558.98</v>
      </c>
      <c r="L314" s="36">
        <v>3635.92</v>
      </c>
      <c r="M314" s="36">
        <v>3641.05</v>
      </c>
      <c r="N314" s="36">
        <v>589.75</v>
      </c>
      <c r="O314" s="36">
        <v>17478.34</v>
      </c>
      <c r="P314" s="36">
        <f t="shared" si="48"/>
        <v>22329.52</v>
      </c>
      <c r="Q314" s="36">
        <f t="shared" si="49"/>
        <v>28952.880000000001</v>
      </c>
      <c r="R314" s="10">
        <v>3635.92</v>
      </c>
      <c r="S314" s="10">
        <v>3641.05</v>
      </c>
    </row>
    <row r="315" spans="2:19" s="57" customFormat="1" x14ac:dyDescent="0.2">
      <c r="B315" s="2" t="s">
        <v>278</v>
      </c>
      <c r="C315" s="2" t="s">
        <v>266</v>
      </c>
      <c r="D315" s="2" t="s">
        <v>281</v>
      </c>
      <c r="E315" s="2" t="s">
        <v>18</v>
      </c>
      <c r="F315" s="2" t="s">
        <v>19</v>
      </c>
      <c r="G315" s="35">
        <v>22000</v>
      </c>
      <c r="H315" s="35">
        <v>0</v>
      </c>
      <c r="I315" s="35">
        <v>25</v>
      </c>
      <c r="J315" s="35">
        <v>631.4</v>
      </c>
      <c r="K315" s="35">
        <v>668.8</v>
      </c>
      <c r="L315" s="35">
        <v>1559.8</v>
      </c>
      <c r="M315" s="35">
        <v>1562</v>
      </c>
      <c r="N315" s="35">
        <v>253</v>
      </c>
      <c r="O315" s="35">
        <v>4268.68</v>
      </c>
      <c r="P315" s="36">
        <f>H315+I315+J315+K315+O315</f>
        <v>5593.88</v>
      </c>
      <c r="Q315" s="36">
        <f>G315-P315</f>
        <v>16406.12</v>
      </c>
      <c r="R315" s="11">
        <v>1559.8</v>
      </c>
      <c r="S315" s="11">
        <v>1562</v>
      </c>
    </row>
    <row r="316" spans="2:19" s="57" customFormat="1" x14ac:dyDescent="0.2">
      <c r="B316" s="7" t="s">
        <v>512</v>
      </c>
      <c r="C316" s="2" t="s">
        <v>274</v>
      </c>
      <c r="D316" s="2" t="s">
        <v>134</v>
      </c>
      <c r="E316" s="2" t="s">
        <v>18</v>
      </c>
      <c r="F316" s="2" t="s">
        <v>19</v>
      </c>
      <c r="G316" s="35">
        <v>31500</v>
      </c>
      <c r="H316" s="35">
        <v>0</v>
      </c>
      <c r="I316" s="35">
        <v>25</v>
      </c>
      <c r="J316" s="35">
        <v>904.05</v>
      </c>
      <c r="K316" s="35">
        <v>957.6</v>
      </c>
      <c r="L316" s="35">
        <v>2233.35</v>
      </c>
      <c r="M316" s="35">
        <v>2236.5</v>
      </c>
      <c r="N316" s="35">
        <v>362.25</v>
      </c>
      <c r="O316" s="35">
        <v>9583.85</v>
      </c>
      <c r="P316" s="36">
        <f t="shared" si="48"/>
        <v>11470.5</v>
      </c>
      <c r="Q316" s="36">
        <f t="shared" si="49"/>
        <v>20029.5</v>
      </c>
      <c r="R316" s="11">
        <v>2233.35</v>
      </c>
      <c r="S316" s="11">
        <v>2236.5</v>
      </c>
    </row>
    <row r="317" spans="2:19" s="57" customFormat="1" x14ac:dyDescent="0.2">
      <c r="B317" s="7" t="s">
        <v>95</v>
      </c>
      <c r="C317" s="2" t="s">
        <v>274</v>
      </c>
      <c r="D317" s="2" t="s">
        <v>516</v>
      </c>
      <c r="E317" s="2" t="s">
        <v>18</v>
      </c>
      <c r="F317" s="2" t="s">
        <v>19</v>
      </c>
      <c r="G317" s="35">
        <v>30000</v>
      </c>
      <c r="H317" s="35">
        <v>0</v>
      </c>
      <c r="I317" s="35">
        <v>25</v>
      </c>
      <c r="J317" s="35">
        <v>861</v>
      </c>
      <c r="K317" s="35">
        <v>912</v>
      </c>
      <c r="L317" s="35">
        <v>2127</v>
      </c>
      <c r="M317" s="35">
        <v>2130</v>
      </c>
      <c r="N317" s="35">
        <v>345</v>
      </c>
      <c r="O317" s="35">
        <v>11616.59</v>
      </c>
      <c r="P317" s="36">
        <f t="shared" si="48"/>
        <v>13414.59</v>
      </c>
      <c r="Q317" s="36">
        <f t="shared" si="49"/>
        <v>16585.41</v>
      </c>
      <c r="R317" s="11">
        <v>1861.13</v>
      </c>
      <c r="S317" s="11">
        <v>1863.75</v>
      </c>
    </row>
    <row r="318" spans="2:19" s="57" customFormat="1" x14ac:dyDescent="0.2">
      <c r="B318" s="2" t="s">
        <v>327</v>
      </c>
      <c r="C318" s="2" t="s">
        <v>274</v>
      </c>
      <c r="D318" s="2" t="s">
        <v>515</v>
      </c>
      <c r="E318" s="2" t="s">
        <v>18</v>
      </c>
      <c r="F318" s="2" t="s">
        <v>22</v>
      </c>
      <c r="G318" s="35">
        <v>22000</v>
      </c>
      <c r="H318" s="35">
        <v>0</v>
      </c>
      <c r="I318" s="35">
        <v>25</v>
      </c>
      <c r="J318" s="35">
        <v>631.4</v>
      </c>
      <c r="K318" s="35">
        <v>668.8</v>
      </c>
      <c r="L318" s="35">
        <v>1559.8</v>
      </c>
      <c r="M318" s="35">
        <v>1562</v>
      </c>
      <c r="N318" s="35">
        <v>253</v>
      </c>
      <c r="O318" s="35">
        <v>7389.72</v>
      </c>
      <c r="P318" s="36">
        <f t="shared" si="48"/>
        <v>8714.92</v>
      </c>
      <c r="Q318" s="36">
        <f t="shared" si="49"/>
        <v>13285.08</v>
      </c>
      <c r="R318" s="11">
        <v>1559.8</v>
      </c>
      <c r="S318" s="11">
        <v>1562</v>
      </c>
    </row>
    <row r="319" spans="2:19" s="57" customFormat="1" x14ac:dyDescent="0.2">
      <c r="B319" s="7" t="s">
        <v>329</v>
      </c>
      <c r="C319" s="2" t="s">
        <v>274</v>
      </c>
      <c r="D319" s="2" t="s">
        <v>515</v>
      </c>
      <c r="E319" s="2" t="s">
        <v>18</v>
      </c>
      <c r="F319" s="2" t="s">
        <v>19</v>
      </c>
      <c r="G319" s="35">
        <v>27000</v>
      </c>
      <c r="H319" s="35">
        <v>0</v>
      </c>
      <c r="I319" s="35">
        <v>25</v>
      </c>
      <c r="J319" s="35">
        <v>774.9</v>
      </c>
      <c r="K319" s="35">
        <v>820.8</v>
      </c>
      <c r="L319" s="35">
        <v>1914.3</v>
      </c>
      <c r="M319" s="35">
        <v>1917</v>
      </c>
      <c r="N319" s="35">
        <v>310.5</v>
      </c>
      <c r="O319" s="35">
        <v>14574.32</v>
      </c>
      <c r="P319" s="36">
        <f>H319+I319+J319+K319+O319</f>
        <v>16195.02</v>
      </c>
      <c r="Q319" s="36">
        <f>G319-P319</f>
        <v>10804.98</v>
      </c>
      <c r="R319" s="11">
        <v>1914.3</v>
      </c>
      <c r="S319" s="11">
        <v>1917</v>
      </c>
    </row>
    <row r="320" spans="2:19" s="57" customFormat="1" x14ac:dyDescent="0.2">
      <c r="B320" s="7" t="s">
        <v>436</v>
      </c>
      <c r="C320" s="5" t="s">
        <v>270</v>
      </c>
      <c r="D320" s="2" t="s">
        <v>515</v>
      </c>
      <c r="E320" s="2" t="s">
        <v>18</v>
      </c>
      <c r="F320" s="2" t="s">
        <v>19</v>
      </c>
      <c r="G320" s="35">
        <v>25000</v>
      </c>
      <c r="H320" s="35">
        <v>0</v>
      </c>
      <c r="I320" s="35">
        <v>25</v>
      </c>
      <c r="J320" s="35">
        <v>717.5</v>
      </c>
      <c r="K320" s="35">
        <v>760</v>
      </c>
      <c r="L320" s="35">
        <v>1772.5</v>
      </c>
      <c r="M320" s="35">
        <v>1775</v>
      </c>
      <c r="N320" s="35">
        <v>287.5</v>
      </c>
      <c r="O320" s="35">
        <v>2900</v>
      </c>
      <c r="P320" s="36">
        <f>H320+I320+J320+K320+O320</f>
        <v>4402.5</v>
      </c>
      <c r="Q320" s="36">
        <f>G320-P320</f>
        <v>20597.5</v>
      </c>
      <c r="R320" s="11">
        <v>1559.8</v>
      </c>
      <c r="S320" s="11">
        <v>1562</v>
      </c>
    </row>
    <row r="321" spans="2:19" s="57" customFormat="1" x14ac:dyDescent="0.2">
      <c r="B321" s="7" t="s">
        <v>333</v>
      </c>
      <c r="C321" s="5" t="s">
        <v>270</v>
      </c>
      <c r="D321" s="2" t="s">
        <v>515</v>
      </c>
      <c r="E321" s="2" t="s">
        <v>18</v>
      </c>
      <c r="F321" s="2" t="s">
        <v>22</v>
      </c>
      <c r="G321" s="35">
        <v>25000</v>
      </c>
      <c r="H321" s="35">
        <v>0</v>
      </c>
      <c r="I321" s="35">
        <v>25</v>
      </c>
      <c r="J321" s="35">
        <v>717.5</v>
      </c>
      <c r="K321" s="35">
        <v>760</v>
      </c>
      <c r="L321" s="35">
        <v>1772.5</v>
      </c>
      <c r="M321" s="35">
        <v>1775</v>
      </c>
      <c r="N321" s="35">
        <v>287.5</v>
      </c>
      <c r="O321" s="35">
        <v>3294.62</v>
      </c>
      <c r="P321" s="36">
        <f t="shared" si="48"/>
        <v>4797.12</v>
      </c>
      <c r="Q321" s="36">
        <f t="shared" si="49"/>
        <v>20202.88</v>
      </c>
      <c r="R321" s="11">
        <v>1559.8</v>
      </c>
      <c r="S321" s="11">
        <v>1562</v>
      </c>
    </row>
    <row r="322" spans="2:19" s="57" customFormat="1" x14ac:dyDescent="0.2">
      <c r="B322" s="2" t="s">
        <v>181</v>
      </c>
      <c r="C322" s="5" t="s">
        <v>270</v>
      </c>
      <c r="D322" s="2" t="s">
        <v>515</v>
      </c>
      <c r="E322" s="2" t="s">
        <v>18</v>
      </c>
      <c r="F322" s="2" t="s">
        <v>19</v>
      </c>
      <c r="G322" s="35">
        <v>24150</v>
      </c>
      <c r="H322" s="35">
        <v>0</v>
      </c>
      <c r="I322" s="35">
        <v>25</v>
      </c>
      <c r="J322" s="35">
        <v>693.11</v>
      </c>
      <c r="K322" s="35">
        <v>734.16</v>
      </c>
      <c r="L322" s="35">
        <v>1712.24</v>
      </c>
      <c r="M322" s="35">
        <v>1714.65</v>
      </c>
      <c r="N322" s="35">
        <v>277.73</v>
      </c>
      <c r="O322" s="35">
        <v>100</v>
      </c>
      <c r="P322" s="36">
        <f t="shared" si="48"/>
        <v>1552.27</v>
      </c>
      <c r="Q322" s="36">
        <f t="shared" si="49"/>
        <v>22597.73</v>
      </c>
      <c r="R322" s="11">
        <v>1712.24</v>
      </c>
      <c r="S322" s="11">
        <v>1714.65</v>
      </c>
    </row>
    <row r="323" spans="2:19" s="57" customFormat="1" x14ac:dyDescent="0.2">
      <c r="B323" s="7" t="s">
        <v>157</v>
      </c>
      <c r="C323" s="5" t="s">
        <v>270</v>
      </c>
      <c r="D323" s="2" t="s">
        <v>515</v>
      </c>
      <c r="E323" s="2" t="s">
        <v>18</v>
      </c>
      <c r="F323" s="2" t="s">
        <v>19</v>
      </c>
      <c r="G323" s="35">
        <v>30000</v>
      </c>
      <c r="H323" s="35">
        <v>0</v>
      </c>
      <c r="I323" s="35">
        <v>25</v>
      </c>
      <c r="J323" s="35">
        <v>861</v>
      </c>
      <c r="K323" s="35">
        <v>912</v>
      </c>
      <c r="L323" s="35">
        <v>2127</v>
      </c>
      <c r="M323" s="35">
        <v>2130</v>
      </c>
      <c r="N323" s="35">
        <v>345</v>
      </c>
      <c r="O323" s="35">
        <v>100</v>
      </c>
      <c r="P323" s="36">
        <f t="shared" si="48"/>
        <v>1898</v>
      </c>
      <c r="Q323" s="36">
        <f t="shared" si="49"/>
        <v>28102</v>
      </c>
      <c r="R323" s="11">
        <v>2010.02</v>
      </c>
      <c r="S323" s="11">
        <v>2012.85</v>
      </c>
    </row>
    <row r="324" spans="2:19" s="57" customFormat="1" x14ac:dyDescent="0.2">
      <c r="B324" s="7" t="s">
        <v>447</v>
      </c>
      <c r="C324" s="5" t="s">
        <v>270</v>
      </c>
      <c r="D324" s="2" t="s">
        <v>515</v>
      </c>
      <c r="E324" s="2" t="s">
        <v>18</v>
      </c>
      <c r="F324" s="2" t="s">
        <v>22</v>
      </c>
      <c r="G324" s="35">
        <v>34000</v>
      </c>
      <c r="H324" s="35">
        <v>0</v>
      </c>
      <c r="I324" s="35">
        <v>25</v>
      </c>
      <c r="J324" s="35">
        <v>975.8</v>
      </c>
      <c r="K324" s="35">
        <v>1033.5999999999999</v>
      </c>
      <c r="L324" s="35">
        <v>2410.6</v>
      </c>
      <c r="M324" s="35">
        <v>2414</v>
      </c>
      <c r="N324" s="35">
        <v>391</v>
      </c>
      <c r="O324" s="35">
        <v>5887.11</v>
      </c>
      <c r="P324" s="36">
        <f t="shared" si="48"/>
        <v>7921.5099999999993</v>
      </c>
      <c r="Q324" s="36">
        <f t="shared" si="49"/>
        <v>26078.49</v>
      </c>
      <c r="R324" s="11">
        <v>2410.6</v>
      </c>
      <c r="S324" s="11">
        <v>2414</v>
      </c>
    </row>
    <row r="325" spans="2:19" s="57" customFormat="1" x14ac:dyDescent="0.2">
      <c r="B325" s="28" t="s">
        <v>334</v>
      </c>
      <c r="C325" s="5" t="s">
        <v>270</v>
      </c>
      <c r="D325" s="2" t="s">
        <v>516</v>
      </c>
      <c r="E325" s="2" t="s">
        <v>18</v>
      </c>
      <c r="F325" s="2" t="s">
        <v>19</v>
      </c>
      <c r="G325" s="35">
        <v>24218.15</v>
      </c>
      <c r="H325" s="35">
        <v>0</v>
      </c>
      <c r="I325" s="35">
        <v>25</v>
      </c>
      <c r="J325" s="35">
        <v>695.06</v>
      </c>
      <c r="K325" s="36">
        <v>736.23</v>
      </c>
      <c r="L325" s="35">
        <v>1717.07</v>
      </c>
      <c r="M325" s="35">
        <v>1719.49</v>
      </c>
      <c r="N325" s="35">
        <v>278.51</v>
      </c>
      <c r="O325" s="35">
        <v>11632.03</v>
      </c>
      <c r="P325" s="36">
        <f t="shared" si="48"/>
        <v>13088.32</v>
      </c>
      <c r="Q325" s="36">
        <f t="shared" si="49"/>
        <v>11129.830000000002</v>
      </c>
      <c r="R325" s="11">
        <v>1717.07</v>
      </c>
      <c r="S325" s="11">
        <v>1719.49</v>
      </c>
    </row>
    <row r="326" spans="2:19" s="57" customFormat="1" x14ac:dyDescent="0.2">
      <c r="B326" s="2" t="s">
        <v>335</v>
      </c>
      <c r="C326" s="5" t="s">
        <v>270</v>
      </c>
      <c r="D326" s="2" t="s">
        <v>515</v>
      </c>
      <c r="E326" s="2" t="s">
        <v>18</v>
      </c>
      <c r="F326" s="2" t="s">
        <v>19</v>
      </c>
      <c r="G326" s="35">
        <v>22000</v>
      </c>
      <c r="H326" s="35">
        <v>0</v>
      </c>
      <c r="I326" s="35">
        <v>25</v>
      </c>
      <c r="J326" s="35">
        <v>631.4</v>
      </c>
      <c r="K326" s="35">
        <v>668.8</v>
      </c>
      <c r="L326" s="35">
        <v>1559.8</v>
      </c>
      <c r="M326" s="35">
        <v>1562</v>
      </c>
      <c r="N326" s="35">
        <v>253</v>
      </c>
      <c r="O326" s="35">
        <v>100</v>
      </c>
      <c r="P326" s="36">
        <f t="shared" si="48"/>
        <v>1425.1999999999998</v>
      </c>
      <c r="Q326" s="36">
        <f t="shared" si="49"/>
        <v>20574.8</v>
      </c>
      <c r="R326" s="11">
        <v>1559.8</v>
      </c>
      <c r="S326" s="11">
        <v>1562</v>
      </c>
    </row>
    <row r="327" spans="2:19" s="57" customFormat="1" x14ac:dyDescent="0.2">
      <c r="B327" s="7" t="s">
        <v>432</v>
      </c>
      <c r="C327" s="2" t="s">
        <v>269</v>
      </c>
      <c r="D327" s="2" t="s">
        <v>510</v>
      </c>
      <c r="E327" s="2" t="s">
        <v>18</v>
      </c>
      <c r="F327" s="2" t="s">
        <v>22</v>
      </c>
      <c r="G327" s="35">
        <v>60000</v>
      </c>
      <c r="H327" s="35">
        <v>3486.65</v>
      </c>
      <c r="I327" s="35">
        <v>25</v>
      </c>
      <c r="J327" s="35">
        <v>1722</v>
      </c>
      <c r="K327" s="35">
        <v>1824</v>
      </c>
      <c r="L327" s="35">
        <v>4254</v>
      </c>
      <c r="M327" s="35">
        <v>4260</v>
      </c>
      <c r="N327" s="35">
        <v>690</v>
      </c>
      <c r="O327" s="35">
        <v>2100</v>
      </c>
      <c r="P327" s="36">
        <f>H327+I327+J327+K327+O327</f>
        <v>9157.65</v>
      </c>
      <c r="Q327" s="36">
        <f>G327-P327</f>
        <v>50842.35</v>
      </c>
      <c r="R327" s="11">
        <v>2268.8000000000002</v>
      </c>
      <c r="S327" s="11">
        <v>2272</v>
      </c>
    </row>
    <row r="328" spans="2:19" s="57" customFormat="1" x14ac:dyDescent="0.2">
      <c r="B328" s="7" t="s">
        <v>133</v>
      </c>
      <c r="C328" s="2" t="s">
        <v>269</v>
      </c>
      <c r="D328" s="2" t="s">
        <v>515</v>
      </c>
      <c r="E328" s="2" t="s">
        <v>18</v>
      </c>
      <c r="F328" s="2" t="s">
        <v>19</v>
      </c>
      <c r="G328" s="35">
        <v>26250</v>
      </c>
      <c r="H328" s="35">
        <v>0</v>
      </c>
      <c r="I328" s="35">
        <v>25</v>
      </c>
      <c r="J328" s="35">
        <v>753.38</v>
      </c>
      <c r="K328" s="35">
        <v>798</v>
      </c>
      <c r="L328" s="35">
        <v>1861.13</v>
      </c>
      <c r="M328" s="35">
        <v>1863.75</v>
      </c>
      <c r="N328" s="35">
        <v>301.88</v>
      </c>
      <c r="O328" s="35">
        <v>100</v>
      </c>
      <c r="P328" s="36">
        <f t="shared" si="48"/>
        <v>1676.38</v>
      </c>
      <c r="Q328" s="36">
        <f t="shared" si="49"/>
        <v>24573.62</v>
      </c>
      <c r="R328" s="11">
        <v>1861.13</v>
      </c>
      <c r="S328" s="11">
        <v>1863.75</v>
      </c>
    </row>
    <row r="329" spans="2:19" s="57" customFormat="1" x14ac:dyDescent="0.2">
      <c r="B329" s="7" t="s">
        <v>135</v>
      </c>
      <c r="C329" s="2" t="s">
        <v>269</v>
      </c>
      <c r="D329" s="2" t="s">
        <v>515</v>
      </c>
      <c r="E329" s="2" t="s">
        <v>18</v>
      </c>
      <c r="F329" s="2" t="s">
        <v>22</v>
      </c>
      <c r="G329" s="35">
        <v>30000</v>
      </c>
      <c r="H329" s="35">
        <v>0</v>
      </c>
      <c r="I329" s="35">
        <v>25</v>
      </c>
      <c r="J329" s="35">
        <v>861</v>
      </c>
      <c r="K329" s="35">
        <v>912</v>
      </c>
      <c r="L329" s="35">
        <v>2127</v>
      </c>
      <c r="M329" s="35">
        <v>2130</v>
      </c>
      <c r="N329" s="35">
        <v>345</v>
      </c>
      <c r="O329" s="35">
        <v>3294.62</v>
      </c>
      <c r="P329" s="36">
        <f t="shared" si="48"/>
        <v>5092.62</v>
      </c>
      <c r="Q329" s="36">
        <f t="shared" si="49"/>
        <v>24907.38</v>
      </c>
      <c r="R329" s="11">
        <v>2010.02</v>
      </c>
      <c r="S329" s="11">
        <v>2012.85</v>
      </c>
    </row>
    <row r="330" spans="2:19" s="57" customFormat="1" x14ac:dyDescent="0.2">
      <c r="B330" s="7" t="s">
        <v>326</v>
      </c>
      <c r="C330" s="2" t="s">
        <v>269</v>
      </c>
      <c r="D330" s="2" t="s">
        <v>515</v>
      </c>
      <c r="E330" s="2" t="s">
        <v>18</v>
      </c>
      <c r="F330" s="2" t="s">
        <v>19</v>
      </c>
      <c r="G330" s="35">
        <v>27000</v>
      </c>
      <c r="H330" s="35">
        <v>0</v>
      </c>
      <c r="I330" s="35">
        <v>25</v>
      </c>
      <c r="J330" s="35">
        <v>774.9</v>
      </c>
      <c r="K330" s="35">
        <v>820.8</v>
      </c>
      <c r="L330" s="35">
        <v>1914.3</v>
      </c>
      <c r="M330" s="35">
        <v>1917</v>
      </c>
      <c r="N330" s="35">
        <v>310.5</v>
      </c>
      <c r="O330" s="35">
        <v>15129.68</v>
      </c>
      <c r="P330" s="36">
        <f t="shared" si="48"/>
        <v>16750.38</v>
      </c>
      <c r="Q330" s="36">
        <f t="shared" si="49"/>
        <v>10249.619999999999</v>
      </c>
      <c r="R330" s="11">
        <v>1914.3</v>
      </c>
      <c r="S330" s="11">
        <v>1917</v>
      </c>
    </row>
    <row r="331" spans="2:19" s="57" customFormat="1" x14ac:dyDescent="0.2">
      <c r="B331" s="7" t="s">
        <v>336</v>
      </c>
      <c r="C331" s="2" t="s">
        <v>269</v>
      </c>
      <c r="D331" s="2" t="s">
        <v>523</v>
      </c>
      <c r="E331" s="2" t="s">
        <v>18</v>
      </c>
      <c r="F331" s="2" t="s">
        <v>19</v>
      </c>
      <c r="G331" s="35">
        <v>25000</v>
      </c>
      <c r="H331" s="35">
        <v>0</v>
      </c>
      <c r="I331" s="35">
        <v>25</v>
      </c>
      <c r="J331" s="35">
        <v>717.5</v>
      </c>
      <c r="K331" s="35">
        <v>760</v>
      </c>
      <c r="L331" s="35">
        <v>1772.5</v>
      </c>
      <c r="M331" s="35">
        <v>1775</v>
      </c>
      <c r="N331" s="35">
        <v>287.5</v>
      </c>
      <c r="O331" s="35">
        <v>1100</v>
      </c>
      <c r="P331" s="36">
        <f t="shared" si="48"/>
        <v>2602.5</v>
      </c>
      <c r="Q331" s="36">
        <f t="shared" si="49"/>
        <v>22397.5</v>
      </c>
      <c r="R331" s="11">
        <v>1559.8</v>
      </c>
      <c r="S331" s="11">
        <v>1562</v>
      </c>
    </row>
    <row r="332" spans="2:19" s="57" customFormat="1" x14ac:dyDescent="0.2">
      <c r="B332" s="2" t="s">
        <v>328</v>
      </c>
      <c r="C332" s="2" t="s">
        <v>269</v>
      </c>
      <c r="D332" s="2" t="s">
        <v>515</v>
      </c>
      <c r="E332" s="2" t="s">
        <v>18</v>
      </c>
      <c r="F332" s="2" t="s">
        <v>22</v>
      </c>
      <c r="G332" s="35">
        <v>25000</v>
      </c>
      <c r="H332" s="35">
        <v>0</v>
      </c>
      <c r="I332" s="35">
        <v>25</v>
      </c>
      <c r="J332" s="35">
        <v>717.5</v>
      </c>
      <c r="K332" s="35">
        <v>760</v>
      </c>
      <c r="L332" s="35">
        <v>1772.5</v>
      </c>
      <c r="M332" s="35">
        <v>1775</v>
      </c>
      <c r="N332" s="35">
        <v>287.5</v>
      </c>
      <c r="O332" s="35">
        <v>13181.25</v>
      </c>
      <c r="P332" s="36">
        <f t="shared" si="48"/>
        <v>14683.75</v>
      </c>
      <c r="Q332" s="36">
        <f t="shared" si="49"/>
        <v>10316.25</v>
      </c>
      <c r="R332" s="11">
        <v>1551.54</v>
      </c>
      <c r="S332" s="11">
        <v>1553.73</v>
      </c>
    </row>
    <row r="333" spans="2:19" s="57" customFormat="1" x14ac:dyDescent="0.2">
      <c r="B333" s="2" t="s">
        <v>337</v>
      </c>
      <c r="C333" s="2" t="s">
        <v>269</v>
      </c>
      <c r="D333" s="2" t="s">
        <v>515</v>
      </c>
      <c r="E333" s="2" t="s">
        <v>18</v>
      </c>
      <c r="F333" s="2" t="s">
        <v>19</v>
      </c>
      <c r="G333" s="35">
        <v>22000</v>
      </c>
      <c r="H333" s="35">
        <v>0</v>
      </c>
      <c r="I333" s="35">
        <v>25</v>
      </c>
      <c r="J333" s="35">
        <v>631.4</v>
      </c>
      <c r="K333" s="35">
        <v>668.8</v>
      </c>
      <c r="L333" s="35">
        <v>1559.8</v>
      </c>
      <c r="M333" s="35">
        <v>1562</v>
      </c>
      <c r="N333" s="35">
        <v>253</v>
      </c>
      <c r="O333" s="35">
        <v>100</v>
      </c>
      <c r="P333" s="36">
        <f t="shared" si="48"/>
        <v>1425.1999999999998</v>
      </c>
      <c r="Q333" s="36">
        <f t="shared" si="49"/>
        <v>20574.8</v>
      </c>
      <c r="R333" s="11">
        <v>1559.8</v>
      </c>
      <c r="S333" s="11">
        <v>1562</v>
      </c>
    </row>
    <row r="334" spans="2:19" s="57" customFormat="1" x14ac:dyDescent="0.2">
      <c r="B334" s="7" t="s">
        <v>93</v>
      </c>
      <c r="C334" s="2" t="s">
        <v>269</v>
      </c>
      <c r="D334" s="2" t="s">
        <v>515</v>
      </c>
      <c r="E334" s="2" t="s">
        <v>18</v>
      </c>
      <c r="F334" s="2" t="s">
        <v>22</v>
      </c>
      <c r="G334" s="35">
        <v>25000</v>
      </c>
      <c r="H334" s="35">
        <v>0</v>
      </c>
      <c r="I334" s="35">
        <v>25</v>
      </c>
      <c r="J334" s="35">
        <v>717.5</v>
      </c>
      <c r="K334" s="35">
        <v>760</v>
      </c>
      <c r="L334" s="35">
        <v>1772.5</v>
      </c>
      <c r="M334" s="35">
        <v>1775</v>
      </c>
      <c r="N334" s="35">
        <v>287.5</v>
      </c>
      <c r="O334" s="35">
        <v>1697.31</v>
      </c>
      <c r="P334" s="36">
        <f t="shared" si="48"/>
        <v>3199.81</v>
      </c>
      <c r="Q334" s="36">
        <f t="shared" si="49"/>
        <v>21800.19</v>
      </c>
      <c r="R334" s="11">
        <v>1559.8</v>
      </c>
      <c r="S334" s="11">
        <v>1562</v>
      </c>
    </row>
    <row r="335" spans="2:19" s="57" customFormat="1" x14ac:dyDescent="0.2">
      <c r="B335" s="7" t="s">
        <v>338</v>
      </c>
      <c r="C335" s="2" t="s">
        <v>269</v>
      </c>
      <c r="D335" s="2" t="s">
        <v>515</v>
      </c>
      <c r="E335" s="2" t="s">
        <v>18</v>
      </c>
      <c r="F335" s="2" t="s">
        <v>19</v>
      </c>
      <c r="G335" s="35">
        <v>30000</v>
      </c>
      <c r="H335" s="35">
        <v>0</v>
      </c>
      <c r="I335" s="35">
        <v>25</v>
      </c>
      <c r="J335" s="35">
        <v>861</v>
      </c>
      <c r="K335" s="35">
        <v>912</v>
      </c>
      <c r="L335" s="35">
        <v>2127</v>
      </c>
      <c r="M335" s="35">
        <v>2130</v>
      </c>
      <c r="N335" s="35">
        <v>345</v>
      </c>
      <c r="O335" s="35">
        <v>100</v>
      </c>
      <c r="P335" s="36">
        <f t="shared" si="48"/>
        <v>1898</v>
      </c>
      <c r="Q335" s="36">
        <f t="shared" si="49"/>
        <v>28102</v>
      </c>
      <c r="R335" s="11">
        <v>2010.02</v>
      </c>
      <c r="S335" s="11">
        <v>2012.85</v>
      </c>
    </row>
    <row r="336" spans="2:19" s="57" customFormat="1" x14ac:dyDescent="0.2">
      <c r="B336" s="7" t="s">
        <v>497</v>
      </c>
      <c r="C336" s="2" t="s">
        <v>269</v>
      </c>
      <c r="D336" s="2" t="s">
        <v>90</v>
      </c>
      <c r="E336" s="2" t="s">
        <v>18</v>
      </c>
      <c r="F336" s="2" t="s">
        <v>22</v>
      </c>
      <c r="G336" s="35">
        <v>34000</v>
      </c>
      <c r="H336" s="35">
        <v>0</v>
      </c>
      <c r="I336" s="35">
        <v>25</v>
      </c>
      <c r="J336" s="35">
        <v>975.8</v>
      </c>
      <c r="K336" s="35">
        <v>1033.5999999999999</v>
      </c>
      <c r="L336" s="35">
        <v>2410.6</v>
      </c>
      <c r="M336" s="35">
        <v>2414</v>
      </c>
      <c r="N336" s="35">
        <v>391</v>
      </c>
      <c r="O336" s="35">
        <v>100</v>
      </c>
      <c r="P336" s="36">
        <f t="shared" si="48"/>
        <v>2134.3999999999996</v>
      </c>
      <c r="Q336" s="36">
        <f t="shared" si="49"/>
        <v>31865.599999999999</v>
      </c>
      <c r="R336" s="11">
        <v>2410.6</v>
      </c>
      <c r="S336" s="11">
        <v>2414</v>
      </c>
    </row>
    <row r="337" spans="2:19" s="57" customFormat="1" x14ac:dyDescent="0.2">
      <c r="B337" s="2" t="s">
        <v>428</v>
      </c>
      <c r="C337" s="2" t="s">
        <v>269</v>
      </c>
      <c r="D337" s="2" t="s">
        <v>515</v>
      </c>
      <c r="E337" s="2" t="s">
        <v>18</v>
      </c>
      <c r="F337" s="2" t="s">
        <v>22</v>
      </c>
      <c r="G337" s="35">
        <v>29400</v>
      </c>
      <c r="H337" s="35">
        <v>0</v>
      </c>
      <c r="I337" s="35">
        <v>25</v>
      </c>
      <c r="J337" s="35">
        <v>843.78</v>
      </c>
      <c r="K337" s="35">
        <v>893.76</v>
      </c>
      <c r="L337" s="35">
        <v>2084.46</v>
      </c>
      <c r="M337" s="35">
        <v>2087.4</v>
      </c>
      <c r="N337" s="35">
        <v>338.1</v>
      </c>
      <c r="O337" s="35">
        <v>9053.5300000000007</v>
      </c>
      <c r="P337" s="36">
        <f t="shared" si="48"/>
        <v>10816.07</v>
      </c>
      <c r="Q337" s="36">
        <f t="shared" si="49"/>
        <v>18583.93</v>
      </c>
      <c r="R337" s="11">
        <v>2084.46</v>
      </c>
      <c r="S337" s="11">
        <v>2087.4</v>
      </c>
    </row>
    <row r="338" spans="2:19" s="57" customFormat="1" x14ac:dyDescent="0.2">
      <c r="B338" s="7" t="s">
        <v>330</v>
      </c>
      <c r="C338" s="2" t="s">
        <v>269</v>
      </c>
      <c r="D338" s="2" t="s">
        <v>515</v>
      </c>
      <c r="E338" s="2" t="s">
        <v>18</v>
      </c>
      <c r="F338" s="2" t="s">
        <v>19</v>
      </c>
      <c r="G338" s="35">
        <v>25000</v>
      </c>
      <c r="H338" s="35">
        <v>0</v>
      </c>
      <c r="I338" s="35">
        <v>25</v>
      </c>
      <c r="J338" s="35">
        <v>717.5</v>
      </c>
      <c r="K338" s="35">
        <v>760</v>
      </c>
      <c r="L338" s="35">
        <v>1772.5</v>
      </c>
      <c r="M338" s="35">
        <v>1775</v>
      </c>
      <c r="N338" s="35">
        <v>287.5</v>
      </c>
      <c r="O338" s="35">
        <v>1697.31</v>
      </c>
      <c r="P338" s="36">
        <f t="shared" si="48"/>
        <v>3199.81</v>
      </c>
      <c r="Q338" s="36">
        <f t="shared" si="49"/>
        <v>21800.19</v>
      </c>
      <c r="R338" s="11">
        <v>1559.8</v>
      </c>
      <c r="S338" s="11">
        <v>1562</v>
      </c>
    </row>
    <row r="339" spans="2:19" s="57" customFormat="1" x14ac:dyDescent="0.2">
      <c r="B339" s="7" t="s">
        <v>331</v>
      </c>
      <c r="C339" s="2" t="s">
        <v>269</v>
      </c>
      <c r="D339" s="2" t="s">
        <v>53</v>
      </c>
      <c r="E339" s="2" t="s">
        <v>18</v>
      </c>
      <c r="F339" s="2" t="s">
        <v>19</v>
      </c>
      <c r="G339" s="35">
        <v>25399.67</v>
      </c>
      <c r="H339" s="35">
        <v>0</v>
      </c>
      <c r="I339" s="35">
        <v>25</v>
      </c>
      <c r="J339" s="35">
        <v>728.97</v>
      </c>
      <c r="K339" s="35">
        <v>772.15</v>
      </c>
      <c r="L339" s="35">
        <v>1800.84</v>
      </c>
      <c r="M339" s="35">
        <v>1803.38</v>
      </c>
      <c r="N339" s="35">
        <v>292.10000000000002</v>
      </c>
      <c r="O339" s="35">
        <v>10638.1</v>
      </c>
      <c r="P339" s="36">
        <f t="shared" si="48"/>
        <v>12164.220000000001</v>
      </c>
      <c r="Q339" s="36">
        <f t="shared" si="49"/>
        <v>13235.449999999997</v>
      </c>
      <c r="R339" s="11">
        <v>1800.84</v>
      </c>
      <c r="S339" s="11">
        <v>1803.38</v>
      </c>
    </row>
    <row r="340" spans="2:19" s="57" customFormat="1" x14ac:dyDescent="0.2">
      <c r="B340" s="7" t="s">
        <v>429</v>
      </c>
      <c r="C340" s="2" t="s">
        <v>267</v>
      </c>
      <c r="D340" s="2" t="s">
        <v>515</v>
      </c>
      <c r="E340" s="2" t="s">
        <v>18</v>
      </c>
      <c r="F340" s="2" t="s">
        <v>22</v>
      </c>
      <c r="G340" s="35">
        <v>45000</v>
      </c>
      <c r="H340" s="35">
        <v>908.73</v>
      </c>
      <c r="I340" s="35">
        <v>25</v>
      </c>
      <c r="J340" s="35">
        <v>1291.5</v>
      </c>
      <c r="K340" s="35">
        <v>1368</v>
      </c>
      <c r="L340" s="35">
        <v>3190.5</v>
      </c>
      <c r="M340" s="35">
        <v>3195</v>
      </c>
      <c r="N340" s="35">
        <v>517.5</v>
      </c>
      <c r="O340" s="35">
        <v>11768.18</v>
      </c>
      <c r="P340" s="36">
        <f t="shared" si="48"/>
        <v>15361.41</v>
      </c>
      <c r="Q340" s="36">
        <f t="shared" si="49"/>
        <v>29638.59</v>
      </c>
      <c r="R340" s="11">
        <v>3190.5</v>
      </c>
      <c r="S340" s="11">
        <v>3195</v>
      </c>
    </row>
    <row r="341" spans="2:19" s="57" customFormat="1" x14ac:dyDescent="0.2">
      <c r="B341" s="7" t="s">
        <v>339</v>
      </c>
      <c r="C341" s="2" t="s">
        <v>267</v>
      </c>
      <c r="D341" s="2" t="s">
        <v>515</v>
      </c>
      <c r="E341" s="2" t="s">
        <v>18</v>
      </c>
      <c r="F341" s="2" t="s">
        <v>22</v>
      </c>
      <c r="G341" s="35">
        <v>25000</v>
      </c>
      <c r="H341" s="35">
        <v>0</v>
      </c>
      <c r="I341" s="35">
        <v>25</v>
      </c>
      <c r="J341" s="35">
        <v>717.5</v>
      </c>
      <c r="K341" s="35">
        <v>760</v>
      </c>
      <c r="L341" s="35">
        <v>1772.5</v>
      </c>
      <c r="M341" s="35">
        <v>1775</v>
      </c>
      <c r="N341" s="35">
        <v>287.5</v>
      </c>
      <c r="O341" s="35">
        <v>1697.31</v>
      </c>
      <c r="P341" s="36">
        <f t="shared" si="48"/>
        <v>3199.81</v>
      </c>
      <c r="Q341" s="36">
        <f t="shared" si="49"/>
        <v>21800.19</v>
      </c>
      <c r="R341" s="11">
        <v>1559.8</v>
      </c>
      <c r="S341" s="11">
        <v>1562</v>
      </c>
    </row>
    <row r="342" spans="2:19" s="57" customFormat="1" x14ac:dyDescent="0.2">
      <c r="B342" s="7" t="s">
        <v>340</v>
      </c>
      <c r="C342" s="2" t="s">
        <v>267</v>
      </c>
      <c r="D342" s="2" t="s">
        <v>515</v>
      </c>
      <c r="E342" s="2" t="s">
        <v>18</v>
      </c>
      <c r="F342" s="2" t="s">
        <v>22</v>
      </c>
      <c r="G342" s="35">
        <v>27000</v>
      </c>
      <c r="H342" s="35">
        <v>0</v>
      </c>
      <c r="I342" s="35">
        <v>25</v>
      </c>
      <c r="J342" s="35">
        <v>774.9</v>
      </c>
      <c r="K342" s="35">
        <v>820.8</v>
      </c>
      <c r="L342" s="35">
        <v>1914.3</v>
      </c>
      <c r="M342" s="35">
        <v>1917</v>
      </c>
      <c r="N342" s="35">
        <v>310.5</v>
      </c>
      <c r="O342" s="35">
        <v>100</v>
      </c>
      <c r="P342" s="36">
        <f t="shared" si="48"/>
        <v>1720.6999999999998</v>
      </c>
      <c r="Q342" s="36">
        <f t="shared" si="49"/>
        <v>25279.3</v>
      </c>
      <c r="R342" s="11">
        <v>1631.8</v>
      </c>
      <c r="S342" s="11">
        <v>1634.1</v>
      </c>
    </row>
    <row r="343" spans="2:19" s="57" customFormat="1" x14ac:dyDescent="0.2">
      <c r="B343" s="7" t="s">
        <v>89</v>
      </c>
      <c r="C343" s="2" t="s">
        <v>267</v>
      </c>
      <c r="D343" s="2" t="s">
        <v>515</v>
      </c>
      <c r="E343" s="2" t="s">
        <v>18</v>
      </c>
      <c r="F343" s="2" t="s">
        <v>22</v>
      </c>
      <c r="G343" s="35">
        <v>25000</v>
      </c>
      <c r="H343" s="35">
        <v>0</v>
      </c>
      <c r="I343" s="35">
        <v>25</v>
      </c>
      <c r="J343" s="35">
        <v>717.5</v>
      </c>
      <c r="K343" s="35">
        <v>760</v>
      </c>
      <c r="L343" s="35">
        <v>1772.5</v>
      </c>
      <c r="M343" s="35">
        <v>1775</v>
      </c>
      <c r="N343" s="35">
        <v>287.5</v>
      </c>
      <c r="O343" s="35">
        <v>17065.45</v>
      </c>
      <c r="P343" s="36">
        <f t="shared" si="48"/>
        <v>18567.95</v>
      </c>
      <c r="Q343" s="36">
        <f t="shared" si="49"/>
        <v>6432.0499999999993</v>
      </c>
      <c r="R343" s="11">
        <v>1637.79</v>
      </c>
      <c r="S343" s="11">
        <v>1640.1</v>
      </c>
    </row>
    <row r="344" spans="2:19" s="57" customFormat="1" x14ac:dyDescent="0.2">
      <c r="B344" s="7" t="s">
        <v>143</v>
      </c>
      <c r="C344" s="2" t="s">
        <v>267</v>
      </c>
      <c r="D344" s="2" t="s">
        <v>144</v>
      </c>
      <c r="E344" s="2" t="s">
        <v>18</v>
      </c>
      <c r="F344" s="2" t="s">
        <v>22</v>
      </c>
      <c r="G344" s="35">
        <v>34000</v>
      </c>
      <c r="H344" s="35">
        <v>0</v>
      </c>
      <c r="I344" s="35">
        <v>25</v>
      </c>
      <c r="J344" s="35">
        <v>975.8</v>
      </c>
      <c r="K344" s="35">
        <v>1033.5999999999999</v>
      </c>
      <c r="L344" s="35">
        <v>2410.6</v>
      </c>
      <c r="M344" s="35">
        <v>2414</v>
      </c>
      <c r="N344" s="35">
        <v>391</v>
      </c>
      <c r="O344" s="35">
        <v>1697.31</v>
      </c>
      <c r="P344" s="36">
        <f t="shared" si="48"/>
        <v>3731.71</v>
      </c>
      <c r="Q344" s="36">
        <f t="shared" si="49"/>
        <v>30268.29</v>
      </c>
      <c r="R344" s="11">
        <v>2410.6</v>
      </c>
      <c r="S344" s="11">
        <v>2414</v>
      </c>
    </row>
    <row r="345" spans="2:19" s="57" customFormat="1" x14ac:dyDescent="0.2">
      <c r="B345" s="7" t="s">
        <v>489</v>
      </c>
      <c r="C345" s="2" t="s">
        <v>267</v>
      </c>
      <c r="D345" s="2" t="s">
        <v>515</v>
      </c>
      <c r="E345" s="2" t="s">
        <v>18</v>
      </c>
      <c r="F345" s="2" t="s">
        <v>22</v>
      </c>
      <c r="G345" s="35">
        <v>30000</v>
      </c>
      <c r="H345" s="35">
        <v>0</v>
      </c>
      <c r="I345" s="35">
        <v>25</v>
      </c>
      <c r="J345" s="35">
        <v>861</v>
      </c>
      <c r="K345" s="35">
        <v>912</v>
      </c>
      <c r="L345" s="35">
        <v>2127</v>
      </c>
      <c r="M345" s="35">
        <v>2130</v>
      </c>
      <c r="N345" s="35">
        <v>345</v>
      </c>
      <c r="O345" s="35">
        <v>100</v>
      </c>
      <c r="P345" s="36">
        <f t="shared" si="48"/>
        <v>1898</v>
      </c>
      <c r="Q345" s="36">
        <f t="shared" si="49"/>
        <v>28102</v>
      </c>
      <c r="R345" s="11">
        <v>2010.03</v>
      </c>
      <c r="S345" s="11">
        <v>2012.87</v>
      </c>
    </row>
    <row r="346" spans="2:19" s="57" customFormat="1" x14ac:dyDescent="0.2">
      <c r="B346" s="7" t="s">
        <v>341</v>
      </c>
      <c r="C346" s="2" t="s">
        <v>267</v>
      </c>
      <c r="D346" s="2" t="s">
        <v>515</v>
      </c>
      <c r="E346" s="2" t="s">
        <v>18</v>
      </c>
      <c r="F346" s="2" t="s">
        <v>22</v>
      </c>
      <c r="G346" s="35">
        <v>22000</v>
      </c>
      <c r="H346" s="35">
        <v>0</v>
      </c>
      <c r="I346" s="35">
        <v>25</v>
      </c>
      <c r="J346" s="35">
        <v>631.4</v>
      </c>
      <c r="K346" s="35">
        <v>668.8</v>
      </c>
      <c r="L346" s="35">
        <v>1559.8</v>
      </c>
      <c r="M346" s="35">
        <v>1562</v>
      </c>
      <c r="N346" s="35">
        <v>253</v>
      </c>
      <c r="O346" s="35">
        <v>100</v>
      </c>
      <c r="P346" s="36">
        <f t="shared" si="48"/>
        <v>1425.1999999999998</v>
      </c>
      <c r="Q346" s="36">
        <f t="shared" si="49"/>
        <v>20574.8</v>
      </c>
      <c r="R346" s="11">
        <v>1559.8</v>
      </c>
      <c r="S346" s="11">
        <v>1562</v>
      </c>
    </row>
    <row r="347" spans="2:19" s="57" customFormat="1" x14ac:dyDescent="0.2">
      <c r="B347" s="2" t="s">
        <v>166</v>
      </c>
      <c r="C347" s="2" t="s">
        <v>268</v>
      </c>
      <c r="D347" s="2" t="s">
        <v>309</v>
      </c>
      <c r="E347" s="2" t="s">
        <v>18</v>
      </c>
      <c r="F347" s="2" t="s">
        <v>22</v>
      </c>
      <c r="G347" s="35">
        <v>35000</v>
      </c>
      <c r="H347" s="35">
        <v>0</v>
      </c>
      <c r="I347" s="35">
        <v>25</v>
      </c>
      <c r="J347" s="35">
        <v>1004.5</v>
      </c>
      <c r="K347" s="35">
        <v>1064</v>
      </c>
      <c r="L347" s="35">
        <v>2481.5</v>
      </c>
      <c r="M347" s="35">
        <v>2485</v>
      </c>
      <c r="N347" s="35">
        <v>402.5</v>
      </c>
      <c r="O347" s="35">
        <v>12955</v>
      </c>
      <c r="P347" s="36">
        <f t="shared" si="48"/>
        <v>15048.5</v>
      </c>
      <c r="Q347" s="36">
        <f t="shared" si="49"/>
        <v>19951.5</v>
      </c>
      <c r="R347" s="11">
        <v>2197.9</v>
      </c>
      <c r="S347" s="11">
        <v>2201</v>
      </c>
    </row>
    <row r="348" spans="2:19" s="57" customFormat="1" x14ac:dyDescent="0.2">
      <c r="B348" s="2" t="s">
        <v>212</v>
      </c>
      <c r="C348" s="2" t="s">
        <v>268</v>
      </c>
      <c r="D348" s="2" t="s">
        <v>515</v>
      </c>
      <c r="E348" s="2" t="s">
        <v>18</v>
      </c>
      <c r="F348" s="2" t="s">
        <v>19</v>
      </c>
      <c r="G348" s="35">
        <v>29400</v>
      </c>
      <c r="H348" s="35">
        <v>0</v>
      </c>
      <c r="I348" s="35">
        <v>25</v>
      </c>
      <c r="J348" s="35">
        <v>843.78</v>
      </c>
      <c r="K348" s="35">
        <v>893.76</v>
      </c>
      <c r="L348" s="35">
        <v>2084.46</v>
      </c>
      <c r="M348" s="35">
        <v>2087.4</v>
      </c>
      <c r="N348" s="35">
        <v>338.1</v>
      </c>
      <c r="O348" s="35">
        <v>6830.31</v>
      </c>
      <c r="P348" s="36">
        <f t="shared" si="48"/>
        <v>8592.85</v>
      </c>
      <c r="Q348" s="36">
        <f t="shared" ref="Q348:Q356" si="50">G348-P348</f>
        <v>20807.150000000001</v>
      </c>
      <c r="R348" s="11"/>
      <c r="S348" s="11"/>
    </row>
    <row r="349" spans="2:19" s="57" customFormat="1" x14ac:dyDescent="0.2">
      <c r="B349" s="7" t="s">
        <v>115</v>
      </c>
      <c r="C349" s="2" t="s">
        <v>268</v>
      </c>
      <c r="D349" s="2" t="s">
        <v>515</v>
      </c>
      <c r="E349" s="2" t="s">
        <v>18</v>
      </c>
      <c r="F349" s="2" t="s">
        <v>22</v>
      </c>
      <c r="G349" s="35">
        <v>30000</v>
      </c>
      <c r="H349" s="35">
        <v>0</v>
      </c>
      <c r="I349" s="35">
        <v>25</v>
      </c>
      <c r="J349" s="35">
        <v>861</v>
      </c>
      <c r="K349" s="35">
        <v>912</v>
      </c>
      <c r="L349" s="35">
        <v>2127</v>
      </c>
      <c r="M349" s="35">
        <v>2130</v>
      </c>
      <c r="N349" s="35">
        <v>345</v>
      </c>
      <c r="O349" s="35">
        <v>15885.5</v>
      </c>
      <c r="P349" s="36">
        <f t="shared" ref="P349:P356" si="51">H349+I349+J349+K349+O349</f>
        <v>17683.5</v>
      </c>
      <c r="Q349" s="36">
        <f t="shared" si="50"/>
        <v>12316.5</v>
      </c>
      <c r="R349" s="11">
        <v>2084.46</v>
      </c>
      <c r="S349" s="11">
        <v>2087.4</v>
      </c>
    </row>
    <row r="350" spans="2:19" s="57" customFormat="1" x14ac:dyDescent="0.2">
      <c r="B350" s="2" t="s">
        <v>486</v>
      </c>
      <c r="C350" s="2" t="s">
        <v>268</v>
      </c>
      <c r="D350" s="2" t="s">
        <v>58</v>
      </c>
      <c r="E350" s="2" t="s">
        <v>18</v>
      </c>
      <c r="F350" s="2" t="s">
        <v>19</v>
      </c>
      <c r="G350" s="35">
        <v>23000</v>
      </c>
      <c r="H350" s="35">
        <v>0</v>
      </c>
      <c r="I350" s="35">
        <v>25</v>
      </c>
      <c r="J350" s="35">
        <v>660.1</v>
      </c>
      <c r="K350" s="35">
        <v>699.2</v>
      </c>
      <c r="L350" s="35">
        <v>1630.7</v>
      </c>
      <c r="M350" s="35">
        <v>1633</v>
      </c>
      <c r="N350" s="35">
        <v>264.5</v>
      </c>
      <c r="O350" s="35">
        <v>1100</v>
      </c>
      <c r="P350" s="36">
        <f t="shared" si="51"/>
        <v>2484.3000000000002</v>
      </c>
      <c r="Q350" s="36">
        <f t="shared" si="50"/>
        <v>20515.7</v>
      </c>
      <c r="R350" s="11">
        <v>1712.24</v>
      </c>
      <c r="S350" s="11">
        <v>1714.65</v>
      </c>
    </row>
    <row r="351" spans="2:19" s="57" customFormat="1" x14ac:dyDescent="0.2">
      <c r="B351" s="7" t="s">
        <v>488</v>
      </c>
      <c r="C351" s="2" t="s">
        <v>268</v>
      </c>
      <c r="D351" s="2" t="s">
        <v>59</v>
      </c>
      <c r="E351" s="2" t="s">
        <v>18</v>
      </c>
      <c r="F351" s="2" t="s">
        <v>22</v>
      </c>
      <c r="G351" s="35">
        <v>25000</v>
      </c>
      <c r="H351" s="35">
        <v>0</v>
      </c>
      <c r="I351" s="35">
        <v>25</v>
      </c>
      <c r="J351" s="35">
        <v>717.5</v>
      </c>
      <c r="K351" s="35">
        <v>760</v>
      </c>
      <c r="L351" s="35">
        <v>1772.5</v>
      </c>
      <c r="M351" s="35">
        <v>1775</v>
      </c>
      <c r="N351" s="35">
        <v>287.5</v>
      </c>
      <c r="O351" s="35">
        <v>100</v>
      </c>
      <c r="P351" s="36">
        <f t="shared" si="51"/>
        <v>1602.5</v>
      </c>
      <c r="Q351" s="36">
        <f t="shared" si="50"/>
        <v>23397.5</v>
      </c>
      <c r="R351" s="11">
        <v>1276.2</v>
      </c>
      <c r="S351" s="11">
        <v>1278</v>
      </c>
    </row>
    <row r="352" spans="2:19" s="57" customFormat="1" x14ac:dyDescent="0.2">
      <c r="B352" s="7" t="s">
        <v>332</v>
      </c>
      <c r="C352" s="2" t="s">
        <v>268</v>
      </c>
      <c r="D352" s="2" t="s">
        <v>65</v>
      </c>
      <c r="E352" s="2" t="s">
        <v>18</v>
      </c>
      <c r="F352" s="2" t="s">
        <v>19</v>
      </c>
      <c r="G352" s="35">
        <v>25000</v>
      </c>
      <c r="H352" s="35">
        <v>0</v>
      </c>
      <c r="I352" s="35">
        <v>25</v>
      </c>
      <c r="J352" s="35">
        <v>717.5</v>
      </c>
      <c r="K352" s="35">
        <v>760</v>
      </c>
      <c r="L352" s="35">
        <v>1772.5</v>
      </c>
      <c r="M352" s="35">
        <v>1775</v>
      </c>
      <c r="N352" s="35">
        <v>287.5</v>
      </c>
      <c r="O352" s="35">
        <v>9616.0300000000007</v>
      </c>
      <c r="P352" s="36">
        <f t="shared" si="51"/>
        <v>11118.53</v>
      </c>
      <c r="Q352" s="36">
        <f t="shared" si="50"/>
        <v>13881.47</v>
      </c>
      <c r="R352" s="11">
        <v>1559.8</v>
      </c>
      <c r="S352" s="11">
        <v>1562</v>
      </c>
    </row>
    <row r="353" spans="2:19" s="57" customFormat="1" x14ac:dyDescent="0.2">
      <c r="B353" s="2" t="s">
        <v>186</v>
      </c>
      <c r="C353" s="2" t="s">
        <v>268</v>
      </c>
      <c r="D353" s="2" t="s">
        <v>515</v>
      </c>
      <c r="E353" s="2" t="s">
        <v>18</v>
      </c>
      <c r="F353" s="2" t="s">
        <v>22</v>
      </c>
      <c r="G353" s="35">
        <v>25000</v>
      </c>
      <c r="H353" s="35">
        <v>0</v>
      </c>
      <c r="I353" s="35">
        <v>25</v>
      </c>
      <c r="J353" s="35">
        <v>717.5</v>
      </c>
      <c r="K353" s="35">
        <v>760</v>
      </c>
      <c r="L353" s="35">
        <v>1772.5</v>
      </c>
      <c r="M353" s="35">
        <v>1775</v>
      </c>
      <c r="N353" s="35">
        <v>287.5</v>
      </c>
      <c r="O353" s="35">
        <v>14112.56</v>
      </c>
      <c r="P353" s="36">
        <f t="shared" si="51"/>
        <v>15615.06</v>
      </c>
      <c r="Q353" s="36">
        <f t="shared" si="50"/>
        <v>9384.94</v>
      </c>
      <c r="R353" s="11">
        <v>1559.8</v>
      </c>
      <c r="S353" s="11">
        <v>1562</v>
      </c>
    </row>
    <row r="354" spans="2:19" s="57" customFormat="1" x14ac:dyDescent="0.2">
      <c r="B354" s="7" t="s">
        <v>159</v>
      </c>
      <c r="C354" s="2" t="s">
        <v>268</v>
      </c>
      <c r="D354" s="2" t="s">
        <v>515</v>
      </c>
      <c r="E354" s="2" t="s">
        <v>18</v>
      </c>
      <c r="F354" s="2" t="s">
        <v>19</v>
      </c>
      <c r="G354" s="35">
        <v>30791.87</v>
      </c>
      <c r="H354" s="35">
        <v>0</v>
      </c>
      <c r="I354" s="35">
        <v>25</v>
      </c>
      <c r="J354" s="35">
        <v>883.73</v>
      </c>
      <c r="K354" s="35">
        <v>936.07</v>
      </c>
      <c r="L354" s="35">
        <v>2183.14</v>
      </c>
      <c r="M354" s="35">
        <v>2186.2199999999998</v>
      </c>
      <c r="N354" s="35">
        <v>354.11</v>
      </c>
      <c r="O354" s="35">
        <v>1697.31</v>
      </c>
      <c r="P354" s="36">
        <f t="shared" si="51"/>
        <v>3542.11</v>
      </c>
      <c r="Q354" s="36">
        <f t="shared" si="50"/>
        <v>27249.759999999998</v>
      </c>
      <c r="R354" s="11">
        <v>2183.14</v>
      </c>
      <c r="S354" s="11">
        <v>2186.2199999999998</v>
      </c>
    </row>
    <row r="355" spans="2:19" s="57" customFormat="1" x14ac:dyDescent="0.2">
      <c r="B355" s="7" t="s">
        <v>319</v>
      </c>
      <c r="C355" s="2" t="s">
        <v>268</v>
      </c>
      <c r="D355" s="2" t="s">
        <v>515</v>
      </c>
      <c r="E355" s="2" t="s">
        <v>18</v>
      </c>
      <c r="F355" s="2" t="s">
        <v>22</v>
      </c>
      <c r="G355" s="35">
        <v>22000</v>
      </c>
      <c r="H355" s="35">
        <v>0</v>
      </c>
      <c r="I355" s="35">
        <v>25</v>
      </c>
      <c r="J355" s="35">
        <v>631.4</v>
      </c>
      <c r="K355" s="35">
        <v>668.8</v>
      </c>
      <c r="L355" s="35">
        <v>1559.8</v>
      </c>
      <c r="M355" s="35">
        <v>1562</v>
      </c>
      <c r="N355" s="35">
        <v>253</v>
      </c>
      <c r="O355" s="35">
        <v>8830.49</v>
      </c>
      <c r="P355" s="36">
        <f t="shared" si="51"/>
        <v>10155.689999999999</v>
      </c>
      <c r="Q355" s="36">
        <f t="shared" si="50"/>
        <v>11844.310000000001</v>
      </c>
      <c r="R355" s="11">
        <v>1563.35</v>
      </c>
      <c r="S355" s="11">
        <v>1565.55</v>
      </c>
    </row>
    <row r="356" spans="2:19" s="57" customFormat="1" x14ac:dyDescent="0.2">
      <c r="B356" s="7" t="s">
        <v>342</v>
      </c>
      <c r="C356" s="2" t="s">
        <v>268</v>
      </c>
      <c r="D356" s="2" t="s">
        <v>515</v>
      </c>
      <c r="E356" s="2" t="s">
        <v>18</v>
      </c>
      <c r="F356" s="2" t="s">
        <v>19</v>
      </c>
      <c r="G356" s="35">
        <v>25000</v>
      </c>
      <c r="H356" s="35">
        <v>0</v>
      </c>
      <c r="I356" s="35">
        <v>25</v>
      </c>
      <c r="J356" s="35">
        <v>717.5</v>
      </c>
      <c r="K356" s="35">
        <v>760</v>
      </c>
      <c r="L356" s="35">
        <v>1772.5</v>
      </c>
      <c r="M356" s="35">
        <v>1775</v>
      </c>
      <c r="N356" s="35">
        <v>287.5</v>
      </c>
      <c r="O356" s="35">
        <v>13107.12</v>
      </c>
      <c r="P356" s="36">
        <f t="shared" si="51"/>
        <v>14609.62</v>
      </c>
      <c r="Q356" s="36">
        <f t="shared" si="50"/>
        <v>10390.379999999999</v>
      </c>
      <c r="R356" s="11">
        <v>1559.8</v>
      </c>
      <c r="S356" s="11">
        <v>1562</v>
      </c>
    </row>
    <row r="357" spans="2:19" s="57" customFormat="1" x14ac:dyDescent="0.2">
      <c r="B357" s="7" t="s">
        <v>466</v>
      </c>
      <c r="C357" s="2" t="s">
        <v>275</v>
      </c>
      <c r="D357" s="2" t="s">
        <v>515</v>
      </c>
      <c r="E357" s="2" t="s">
        <v>18</v>
      </c>
      <c r="F357" s="2" t="s">
        <v>22</v>
      </c>
      <c r="G357" s="35">
        <v>35000</v>
      </c>
      <c r="H357" s="35">
        <v>0</v>
      </c>
      <c r="I357" s="35">
        <v>25</v>
      </c>
      <c r="J357" s="35">
        <v>1004.5</v>
      </c>
      <c r="K357" s="35">
        <v>1064</v>
      </c>
      <c r="L357" s="35">
        <v>2481.5</v>
      </c>
      <c r="M357" s="35">
        <v>2485</v>
      </c>
      <c r="N357" s="35">
        <v>402.5</v>
      </c>
      <c r="O357" s="35">
        <v>500</v>
      </c>
      <c r="P357" s="36">
        <f t="shared" ref="P357:P377" si="52">H357+I357+J357+K357+O357</f>
        <v>2593.5</v>
      </c>
      <c r="Q357" s="36">
        <f t="shared" ref="Q357:Q377" si="53">G357-P357</f>
        <v>32406.5</v>
      </c>
      <c r="R357" s="11">
        <v>2339.6999999999998</v>
      </c>
      <c r="S357" s="11">
        <v>2343</v>
      </c>
    </row>
    <row r="358" spans="2:19" s="57" customFormat="1" x14ac:dyDescent="0.2">
      <c r="B358" s="7" t="s">
        <v>343</v>
      </c>
      <c r="C358" s="2" t="s">
        <v>275</v>
      </c>
      <c r="D358" s="2" t="s">
        <v>516</v>
      </c>
      <c r="E358" s="2" t="s">
        <v>18</v>
      </c>
      <c r="F358" s="2" t="s">
        <v>19</v>
      </c>
      <c r="G358" s="35">
        <v>25000</v>
      </c>
      <c r="H358" s="35">
        <v>0</v>
      </c>
      <c r="I358" s="35">
        <v>25</v>
      </c>
      <c r="J358" s="35">
        <v>717.5</v>
      </c>
      <c r="K358" s="35">
        <v>760</v>
      </c>
      <c r="L358" s="35">
        <v>1772.5</v>
      </c>
      <c r="M358" s="35">
        <v>1775</v>
      </c>
      <c r="N358" s="35">
        <v>287.5</v>
      </c>
      <c r="O358" s="35">
        <v>100</v>
      </c>
      <c r="P358" s="36">
        <f>H358+I358+J358+K358+O358</f>
        <v>1602.5</v>
      </c>
      <c r="Q358" s="36">
        <f>G358-P358</f>
        <v>23397.5</v>
      </c>
      <c r="R358" s="11">
        <v>1559.8</v>
      </c>
      <c r="S358" s="11">
        <v>1562</v>
      </c>
    </row>
    <row r="359" spans="2:19" s="57" customFormat="1" x14ac:dyDescent="0.2">
      <c r="B359" s="2" t="s">
        <v>215</v>
      </c>
      <c r="C359" s="2" t="s">
        <v>272</v>
      </c>
      <c r="D359" s="2" t="s">
        <v>216</v>
      </c>
      <c r="E359" s="2" t="s">
        <v>18</v>
      </c>
      <c r="F359" s="2" t="s">
        <v>22</v>
      </c>
      <c r="G359" s="35">
        <v>30000</v>
      </c>
      <c r="H359" s="35">
        <v>0</v>
      </c>
      <c r="I359" s="35">
        <v>25</v>
      </c>
      <c r="J359" s="35">
        <v>861</v>
      </c>
      <c r="K359" s="35">
        <v>912</v>
      </c>
      <c r="L359" s="35">
        <v>2127</v>
      </c>
      <c r="M359" s="35">
        <v>2130</v>
      </c>
      <c r="N359" s="35">
        <v>345</v>
      </c>
      <c r="O359" s="35">
        <v>100</v>
      </c>
      <c r="P359" s="36">
        <f t="shared" si="52"/>
        <v>1898</v>
      </c>
      <c r="Q359" s="36">
        <f t="shared" si="53"/>
        <v>28102</v>
      </c>
      <c r="R359" s="11">
        <v>1953.57</v>
      </c>
      <c r="S359" s="11">
        <v>1938.3</v>
      </c>
    </row>
    <row r="360" spans="2:19" s="57" customFormat="1" ht="11.25" customHeight="1" x14ac:dyDescent="0.2">
      <c r="B360" s="7" t="s">
        <v>344</v>
      </c>
      <c r="C360" s="2" t="s">
        <v>272</v>
      </c>
      <c r="D360" s="2" t="s">
        <v>515</v>
      </c>
      <c r="E360" s="2" t="s">
        <v>18</v>
      </c>
      <c r="F360" s="2" t="s">
        <v>22</v>
      </c>
      <c r="G360" s="35">
        <v>36000</v>
      </c>
      <c r="H360" s="35">
        <v>0</v>
      </c>
      <c r="I360" s="35">
        <v>25</v>
      </c>
      <c r="J360" s="35">
        <v>1033.2</v>
      </c>
      <c r="K360" s="35">
        <v>1094.4000000000001</v>
      </c>
      <c r="L360" s="35">
        <v>2552.4</v>
      </c>
      <c r="M360" s="35">
        <v>2556</v>
      </c>
      <c r="N360" s="35">
        <v>414</v>
      </c>
      <c r="O360" s="35">
        <v>3294.62</v>
      </c>
      <c r="P360" s="36">
        <f t="shared" si="52"/>
        <v>5447.22</v>
      </c>
      <c r="Q360" s="36">
        <f t="shared" si="53"/>
        <v>30552.78</v>
      </c>
      <c r="R360" s="11">
        <v>2552.4</v>
      </c>
      <c r="S360" s="11">
        <v>2556</v>
      </c>
    </row>
    <row r="361" spans="2:19" s="57" customFormat="1" x14ac:dyDescent="0.2">
      <c r="B361" s="7" t="s">
        <v>532</v>
      </c>
      <c r="C361" s="2" t="s">
        <v>272</v>
      </c>
      <c r="D361" s="2" t="s">
        <v>515</v>
      </c>
      <c r="E361" s="2" t="s">
        <v>18</v>
      </c>
      <c r="F361" s="2" t="s">
        <v>22</v>
      </c>
      <c r="G361" s="35">
        <v>22000</v>
      </c>
      <c r="H361" s="35">
        <v>0</v>
      </c>
      <c r="I361" s="35">
        <v>25</v>
      </c>
      <c r="J361" s="35">
        <v>631.4</v>
      </c>
      <c r="K361" s="35">
        <v>668.8</v>
      </c>
      <c r="L361" s="35">
        <v>1559.8</v>
      </c>
      <c r="M361" s="35">
        <v>1562</v>
      </c>
      <c r="N361" s="35">
        <v>253</v>
      </c>
      <c r="O361" s="35">
        <v>11444.89</v>
      </c>
      <c r="P361" s="36">
        <f t="shared" si="52"/>
        <v>12770.09</v>
      </c>
      <c r="Q361" s="36">
        <f t="shared" si="53"/>
        <v>9229.91</v>
      </c>
      <c r="R361" s="11">
        <v>1559.8</v>
      </c>
      <c r="S361" s="11">
        <v>1562</v>
      </c>
    </row>
    <row r="362" spans="2:19" s="57" customFormat="1" x14ac:dyDescent="0.2">
      <c r="B362" s="7" t="s">
        <v>68</v>
      </c>
      <c r="C362" s="2" t="s">
        <v>272</v>
      </c>
      <c r="D362" s="2" t="s">
        <v>53</v>
      </c>
      <c r="E362" s="2" t="s">
        <v>18</v>
      </c>
      <c r="F362" s="2" t="s">
        <v>22</v>
      </c>
      <c r="G362" s="35">
        <v>22000</v>
      </c>
      <c r="H362" s="35">
        <v>0</v>
      </c>
      <c r="I362" s="35">
        <v>25</v>
      </c>
      <c r="J362" s="35">
        <v>631.4</v>
      </c>
      <c r="K362" s="35">
        <v>668.8</v>
      </c>
      <c r="L362" s="35">
        <v>1559.8</v>
      </c>
      <c r="M362" s="35">
        <v>1562</v>
      </c>
      <c r="N362" s="35">
        <v>253</v>
      </c>
      <c r="O362" s="35">
        <v>9594.31</v>
      </c>
      <c r="P362" s="36">
        <f t="shared" si="52"/>
        <v>10919.509999999998</v>
      </c>
      <c r="Q362" s="36">
        <f t="shared" si="53"/>
        <v>11080.490000000002</v>
      </c>
      <c r="R362" s="11">
        <v>1559.8</v>
      </c>
      <c r="S362" s="11">
        <v>1562</v>
      </c>
    </row>
    <row r="363" spans="2:19" s="57" customFormat="1" x14ac:dyDescent="0.2">
      <c r="B363" s="2" t="s">
        <v>318</v>
      </c>
      <c r="C363" s="2" t="s">
        <v>272</v>
      </c>
      <c r="D363" s="2" t="s">
        <v>515</v>
      </c>
      <c r="E363" s="2" t="s">
        <v>18</v>
      </c>
      <c r="F363" s="2" t="s">
        <v>22</v>
      </c>
      <c r="G363" s="35">
        <v>25000</v>
      </c>
      <c r="H363" s="35">
        <v>0</v>
      </c>
      <c r="I363" s="35">
        <v>25</v>
      </c>
      <c r="J363" s="35">
        <v>717.5</v>
      </c>
      <c r="K363" s="35">
        <v>760</v>
      </c>
      <c r="L363" s="35">
        <v>1772.5</v>
      </c>
      <c r="M363" s="35">
        <v>1775</v>
      </c>
      <c r="N363" s="35">
        <v>287.5</v>
      </c>
      <c r="O363" s="35">
        <v>100</v>
      </c>
      <c r="P363" s="36">
        <f t="shared" si="52"/>
        <v>1602.5</v>
      </c>
      <c r="Q363" s="36">
        <f t="shared" si="53"/>
        <v>23397.5</v>
      </c>
      <c r="R363" s="11">
        <v>1559.8</v>
      </c>
      <c r="S363" s="11">
        <v>1562</v>
      </c>
    </row>
    <row r="364" spans="2:19" s="57" customFormat="1" x14ac:dyDescent="0.2">
      <c r="B364" s="2" t="s">
        <v>188</v>
      </c>
      <c r="C364" s="2" t="s">
        <v>272</v>
      </c>
      <c r="D364" s="2" t="s">
        <v>515</v>
      </c>
      <c r="E364" s="2" t="s">
        <v>18</v>
      </c>
      <c r="F364" s="2" t="s">
        <v>22</v>
      </c>
      <c r="G364" s="35">
        <v>29925</v>
      </c>
      <c r="H364" s="35">
        <v>0</v>
      </c>
      <c r="I364" s="35">
        <v>25</v>
      </c>
      <c r="J364" s="35">
        <v>858.85</v>
      </c>
      <c r="K364" s="35">
        <v>909.72</v>
      </c>
      <c r="L364" s="35">
        <v>2121.6799999999998</v>
      </c>
      <c r="M364" s="35">
        <v>2124.6799999999998</v>
      </c>
      <c r="N364" s="35">
        <v>344.14</v>
      </c>
      <c r="O364" s="35">
        <v>100</v>
      </c>
      <c r="P364" s="36">
        <f t="shared" si="52"/>
        <v>1893.5700000000002</v>
      </c>
      <c r="Q364" s="36">
        <f t="shared" si="53"/>
        <v>28031.43</v>
      </c>
      <c r="R364" s="11">
        <v>2121.6799999999998</v>
      </c>
      <c r="S364" s="11">
        <v>2124.6799999999998</v>
      </c>
    </row>
    <row r="365" spans="2:19" s="57" customFormat="1" x14ac:dyDescent="0.2">
      <c r="B365" s="7" t="s">
        <v>322</v>
      </c>
      <c r="C365" s="2" t="s">
        <v>272</v>
      </c>
      <c r="D365" s="2" t="s">
        <v>515</v>
      </c>
      <c r="E365" s="2" t="s">
        <v>18</v>
      </c>
      <c r="F365" s="2" t="s">
        <v>19</v>
      </c>
      <c r="G365" s="35">
        <v>25000</v>
      </c>
      <c r="H365" s="35">
        <v>0</v>
      </c>
      <c r="I365" s="35">
        <v>25</v>
      </c>
      <c r="J365" s="35">
        <v>717.5</v>
      </c>
      <c r="K365" s="35">
        <v>760</v>
      </c>
      <c r="L365" s="35">
        <v>1772.5</v>
      </c>
      <c r="M365" s="35">
        <v>1775</v>
      </c>
      <c r="N365" s="35">
        <v>287.5</v>
      </c>
      <c r="O365" s="35">
        <v>1100</v>
      </c>
      <c r="P365" s="36">
        <f>H365+I365+J365+K365+O365</f>
        <v>2602.5</v>
      </c>
      <c r="Q365" s="36">
        <f>G365-P365</f>
        <v>22397.5</v>
      </c>
      <c r="R365" s="11">
        <v>1559.8</v>
      </c>
      <c r="S365" s="11">
        <v>1562</v>
      </c>
    </row>
    <row r="366" spans="2:19" s="57" customFormat="1" x14ac:dyDescent="0.2">
      <c r="B366" s="2" t="s">
        <v>345</v>
      </c>
      <c r="C366" s="2" t="s">
        <v>271</v>
      </c>
      <c r="D366" s="2" t="s">
        <v>194</v>
      </c>
      <c r="E366" s="2" t="s">
        <v>18</v>
      </c>
      <c r="F366" s="2" t="s">
        <v>19</v>
      </c>
      <c r="G366" s="35">
        <v>40000</v>
      </c>
      <c r="H366" s="35">
        <v>442.65</v>
      </c>
      <c r="I366" s="35">
        <v>25</v>
      </c>
      <c r="J366" s="35">
        <v>1148</v>
      </c>
      <c r="K366" s="35">
        <v>1216</v>
      </c>
      <c r="L366" s="35">
        <v>2836</v>
      </c>
      <c r="M366" s="35">
        <v>2840</v>
      </c>
      <c r="N366" s="35">
        <v>460</v>
      </c>
      <c r="O366" s="35">
        <v>6845.88</v>
      </c>
      <c r="P366" s="36">
        <f>H366+I366+J366+K366+O366</f>
        <v>9677.5300000000007</v>
      </c>
      <c r="Q366" s="36">
        <f>G366-P366</f>
        <v>30322.47</v>
      </c>
      <c r="R366" s="11">
        <v>2836</v>
      </c>
      <c r="S366" s="11">
        <v>2840</v>
      </c>
    </row>
    <row r="367" spans="2:19" s="57" customFormat="1" x14ac:dyDescent="0.2">
      <c r="B367" s="7" t="s">
        <v>160</v>
      </c>
      <c r="C367" s="2" t="s">
        <v>271</v>
      </c>
      <c r="D367" s="2" t="s">
        <v>515</v>
      </c>
      <c r="E367" s="2" t="s">
        <v>18</v>
      </c>
      <c r="F367" s="2" t="s">
        <v>19</v>
      </c>
      <c r="G367" s="35">
        <v>30000</v>
      </c>
      <c r="H367" s="35">
        <v>0</v>
      </c>
      <c r="I367" s="35">
        <v>25</v>
      </c>
      <c r="J367" s="35">
        <v>861</v>
      </c>
      <c r="K367" s="35">
        <v>912</v>
      </c>
      <c r="L367" s="35">
        <v>2127</v>
      </c>
      <c r="M367" s="35">
        <v>2130</v>
      </c>
      <c r="N367" s="35">
        <v>345</v>
      </c>
      <c r="O367" s="35">
        <v>15170</v>
      </c>
      <c r="P367" s="36">
        <f>H367+I367+J367+K367+O367</f>
        <v>16968</v>
      </c>
      <c r="Q367" s="36">
        <f t="shared" si="53"/>
        <v>13032</v>
      </c>
      <c r="R367" s="11">
        <v>2010.02</v>
      </c>
      <c r="S367" s="11">
        <v>2012.85</v>
      </c>
    </row>
    <row r="368" spans="2:19" s="57" customFormat="1" x14ac:dyDescent="0.2">
      <c r="B368" s="7" t="s">
        <v>35</v>
      </c>
      <c r="C368" s="2" t="s">
        <v>271</v>
      </c>
      <c r="D368" s="2" t="s">
        <v>515</v>
      </c>
      <c r="E368" s="2" t="s">
        <v>18</v>
      </c>
      <c r="F368" s="2" t="s">
        <v>19</v>
      </c>
      <c r="G368" s="35">
        <v>35000</v>
      </c>
      <c r="H368" s="35">
        <v>0</v>
      </c>
      <c r="I368" s="35">
        <v>25</v>
      </c>
      <c r="J368" s="35">
        <v>1004.5</v>
      </c>
      <c r="K368" s="35">
        <v>1064</v>
      </c>
      <c r="L368" s="35">
        <v>2481.5</v>
      </c>
      <c r="M368" s="35">
        <v>2485</v>
      </c>
      <c r="N368" s="35">
        <v>402.5</v>
      </c>
      <c r="O368" s="35">
        <v>2100</v>
      </c>
      <c r="P368" s="36">
        <f t="shared" si="52"/>
        <v>4193.5</v>
      </c>
      <c r="Q368" s="36">
        <f>G368-P368</f>
        <v>30806.5</v>
      </c>
      <c r="R368" s="11">
        <v>2481.5</v>
      </c>
      <c r="S368" s="11">
        <v>2485</v>
      </c>
    </row>
    <row r="369" spans="1:20" s="57" customFormat="1" x14ac:dyDescent="0.2">
      <c r="B369" s="7" t="s">
        <v>346</v>
      </c>
      <c r="C369" s="2" t="s">
        <v>271</v>
      </c>
      <c r="D369" s="2" t="s">
        <v>515</v>
      </c>
      <c r="E369" s="2" t="s">
        <v>18</v>
      </c>
      <c r="F369" s="2" t="s">
        <v>19</v>
      </c>
      <c r="G369" s="35">
        <v>30000</v>
      </c>
      <c r="H369" s="35">
        <v>0</v>
      </c>
      <c r="I369" s="35">
        <v>25</v>
      </c>
      <c r="J369" s="35">
        <v>861</v>
      </c>
      <c r="K369" s="35">
        <v>912</v>
      </c>
      <c r="L369" s="35">
        <v>2127</v>
      </c>
      <c r="M369" s="35">
        <v>2130</v>
      </c>
      <c r="N369" s="35">
        <v>345</v>
      </c>
      <c r="O369" s="35">
        <v>13148.21</v>
      </c>
      <c r="P369" s="36">
        <f t="shared" si="52"/>
        <v>14946.21</v>
      </c>
      <c r="Q369" s="36">
        <f t="shared" si="53"/>
        <v>15053.79</v>
      </c>
      <c r="R369" s="11">
        <v>1861.13</v>
      </c>
      <c r="S369" s="11">
        <v>1863.75</v>
      </c>
    </row>
    <row r="370" spans="1:20" s="57" customFormat="1" x14ac:dyDescent="0.2">
      <c r="B370" s="7" t="s">
        <v>425</v>
      </c>
      <c r="C370" s="2" t="s">
        <v>271</v>
      </c>
      <c r="D370" s="2" t="s">
        <v>515</v>
      </c>
      <c r="E370" s="2" t="s">
        <v>18</v>
      </c>
      <c r="F370" s="2" t="s">
        <v>19</v>
      </c>
      <c r="G370" s="35">
        <v>25000</v>
      </c>
      <c r="H370" s="35">
        <v>0</v>
      </c>
      <c r="I370" s="35">
        <v>25</v>
      </c>
      <c r="J370" s="35">
        <v>717.5</v>
      </c>
      <c r="K370" s="35">
        <v>760</v>
      </c>
      <c r="L370" s="35">
        <v>1772.5</v>
      </c>
      <c r="M370" s="35">
        <v>1775</v>
      </c>
      <c r="N370" s="35">
        <v>287.5</v>
      </c>
      <c r="O370" s="35">
        <v>12175.85</v>
      </c>
      <c r="P370" s="36">
        <f t="shared" si="52"/>
        <v>13678.35</v>
      </c>
      <c r="Q370" s="36">
        <f t="shared" si="53"/>
        <v>11321.65</v>
      </c>
      <c r="R370" s="11">
        <v>1559.8</v>
      </c>
      <c r="S370" s="11">
        <v>1562</v>
      </c>
    </row>
    <row r="371" spans="1:20" s="57" customFormat="1" x14ac:dyDescent="0.2">
      <c r="B371" s="7" t="s">
        <v>320</v>
      </c>
      <c r="C371" s="2" t="s">
        <v>271</v>
      </c>
      <c r="D371" s="2" t="s">
        <v>515</v>
      </c>
      <c r="E371" s="2" t="s">
        <v>18</v>
      </c>
      <c r="F371" s="2" t="s">
        <v>22</v>
      </c>
      <c r="G371" s="35">
        <v>31500.85</v>
      </c>
      <c r="H371" s="35">
        <v>0</v>
      </c>
      <c r="I371" s="35">
        <v>25</v>
      </c>
      <c r="J371" s="35">
        <v>904.07</v>
      </c>
      <c r="K371" s="35">
        <v>957.63</v>
      </c>
      <c r="L371" s="35">
        <v>2233.41</v>
      </c>
      <c r="M371" s="35">
        <v>2236.56</v>
      </c>
      <c r="N371" s="35">
        <v>362.26</v>
      </c>
      <c r="O371" s="35">
        <v>1697.31</v>
      </c>
      <c r="P371" s="36">
        <f t="shared" si="52"/>
        <v>3584.01</v>
      </c>
      <c r="Q371" s="36">
        <f t="shared" si="53"/>
        <v>27916.839999999997</v>
      </c>
      <c r="R371" s="11">
        <v>2233.41</v>
      </c>
      <c r="S371" s="11">
        <v>2236.56</v>
      </c>
    </row>
    <row r="372" spans="1:20" s="57" customFormat="1" x14ac:dyDescent="0.2">
      <c r="B372" s="7" t="s">
        <v>514</v>
      </c>
      <c r="C372" s="2" t="s">
        <v>271</v>
      </c>
      <c r="D372" s="2" t="s">
        <v>515</v>
      </c>
      <c r="E372" s="2" t="s">
        <v>18</v>
      </c>
      <c r="F372" s="2" t="s">
        <v>22</v>
      </c>
      <c r="G372" s="35">
        <v>31410.86</v>
      </c>
      <c r="H372" s="35">
        <v>0</v>
      </c>
      <c r="I372" s="35">
        <v>25</v>
      </c>
      <c r="J372" s="35">
        <v>901.49</v>
      </c>
      <c r="K372" s="35">
        <v>954.89</v>
      </c>
      <c r="L372" s="35">
        <v>2227.0300000000002</v>
      </c>
      <c r="M372" s="35">
        <v>2230.17</v>
      </c>
      <c r="N372" s="35">
        <v>361.22</v>
      </c>
      <c r="O372" s="35">
        <v>6216</v>
      </c>
      <c r="P372" s="36">
        <f t="shared" si="52"/>
        <v>8097.38</v>
      </c>
      <c r="Q372" s="36">
        <f t="shared" si="53"/>
        <v>23313.48</v>
      </c>
      <c r="R372" s="11">
        <v>2227.0300000000002</v>
      </c>
      <c r="S372" s="11">
        <v>2230.17</v>
      </c>
    </row>
    <row r="373" spans="1:20" s="57" customFormat="1" x14ac:dyDescent="0.2">
      <c r="B373" s="7" t="s">
        <v>321</v>
      </c>
      <c r="C373" s="2" t="s">
        <v>273</v>
      </c>
      <c r="D373" s="2" t="s">
        <v>79</v>
      </c>
      <c r="E373" s="2" t="s">
        <v>18</v>
      </c>
      <c r="F373" s="2" t="s">
        <v>22</v>
      </c>
      <c r="G373" s="35">
        <v>35000</v>
      </c>
      <c r="H373" s="35">
        <v>0</v>
      </c>
      <c r="I373" s="35">
        <v>25</v>
      </c>
      <c r="J373" s="35">
        <v>1004.5</v>
      </c>
      <c r="K373" s="35">
        <v>1064</v>
      </c>
      <c r="L373" s="35">
        <v>2481.5</v>
      </c>
      <c r="M373" s="35">
        <v>2485</v>
      </c>
      <c r="N373" s="35">
        <v>402.5</v>
      </c>
      <c r="O373" s="35">
        <v>1697.31</v>
      </c>
      <c r="P373" s="36">
        <f t="shared" si="52"/>
        <v>3790.81</v>
      </c>
      <c r="Q373" s="36">
        <f t="shared" si="53"/>
        <v>31209.19</v>
      </c>
      <c r="R373" s="11">
        <v>2481.5</v>
      </c>
      <c r="S373" s="11">
        <v>2485</v>
      </c>
    </row>
    <row r="374" spans="1:20" s="57" customFormat="1" x14ac:dyDescent="0.2">
      <c r="B374" s="2" t="s">
        <v>513</v>
      </c>
      <c r="C374" s="2" t="s">
        <v>273</v>
      </c>
      <c r="D374" s="2" t="s">
        <v>515</v>
      </c>
      <c r="E374" s="2" t="s">
        <v>18</v>
      </c>
      <c r="F374" s="2" t="s">
        <v>22</v>
      </c>
      <c r="G374" s="35">
        <v>25000</v>
      </c>
      <c r="H374" s="35">
        <v>0</v>
      </c>
      <c r="I374" s="35">
        <v>25</v>
      </c>
      <c r="J374" s="35">
        <v>717.5</v>
      </c>
      <c r="K374" s="35">
        <v>760</v>
      </c>
      <c r="L374" s="35">
        <v>1772.5</v>
      </c>
      <c r="M374" s="35">
        <v>1775</v>
      </c>
      <c r="N374" s="35">
        <v>287.5</v>
      </c>
      <c r="O374" s="35">
        <v>100</v>
      </c>
      <c r="P374" s="36">
        <f t="shared" si="52"/>
        <v>1602.5</v>
      </c>
      <c r="Q374" s="36">
        <f t="shared" si="53"/>
        <v>23397.5</v>
      </c>
      <c r="R374" s="11">
        <v>1559.8</v>
      </c>
      <c r="S374" s="11">
        <v>1562</v>
      </c>
    </row>
    <row r="375" spans="1:20" s="57" customFormat="1" x14ac:dyDescent="0.2">
      <c r="B375" s="2" t="s">
        <v>325</v>
      </c>
      <c r="C375" s="2" t="s">
        <v>273</v>
      </c>
      <c r="D375" s="2" t="s">
        <v>515</v>
      </c>
      <c r="E375" s="2" t="s">
        <v>18</v>
      </c>
      <c r="F375" s="2" t="s">
        <v>22</v>
      </c>
      <c r="G375" s="35">
        <v>22000</v>
      </c>
      <c r="H375" s="35">
        <v>0</v>
      </c>
      <c r="I375" s="35">
        <v>25</v>
      </c>
      <c r="J375" s="35">
        <v>631.4</v>
      </c>
      <c r="K375" s="35">
        <v>668.8</v>
      </c>
      <c r="L375" s="35">
        <v>1559.8</v>
      </c>
      <c r="M375" s="35">
        <v>1562</v>
      </c>
      <c r="N375" s="35">
        <v>253</v>
      </c>
      <c r="O375" s="35">
        <v>1100</v>
      </c>
      <c r="P375" s="36">
        <f t="shared" si="52"/>
        <v>2425.1999999999998</v>
      </c>
      <c r="Q375" s="36">
        <f t="shared" si="53"/>
        <v>19574.8</v>
      </c>
      <c r="R375" s="11">
        <v>1559.8</v>
      </c>
      <c r="S375" s="11">
        <v>1562</v>
      </c>
    </row>
    <row r="376" spans="1:20" s="57" customFormat="1" x14ac:dyDescent="0.2">
      <c r="B376" s="7" t="s">
        <v>324</v>
      </c>
      <c r="C376" s="2" t="s">
        <v>273</v>
      </c>
      <c r="D376" s="2" t="s">
        <v>515</v>
      </c>
      <c r="E376" s="2" t="s">
        <v>18</v>
      </c>
      <c r="F376" s="2" t="s">
        <v>19</v>
      </c>
      <c r="G376" s="35">
        <v>22000</v>
      </c>
      <c r="H376" s="35">
        <v>0</v>
      </c>
      <c r="I376" s="35">
        <v>25</v>
      </c>
      <c r="J376" s="35">
        <v>631.4</v>
      </c>
      <c r="K376" s="35">
        <v>668.8</v>
      </c>
      <c r="L376" s="35">
        <v>1559.8</v>
      </c>
      <c r="M376" s="35">
        <v>1562</v>
      </c>
      <c r="N376" s="35">
        <v>253</v>
      </c>
      <c r="O376" s="35">
        <v>100</v>
      </c>
      <c r="P376" s="36">
        <f t="shared" si="52"/>
        <v>1425.1999999999998</v>
      </c>
      <c r="Q376" s="36">
        <f t="shared" si="53"/>
        <v>20574.8</v>
      </c>
      <c r="R376" s="11">
        <v>1559.8</v>
      </c>
      <c r="S376" s="11">
        <v>1562</v>
      </c>
    </row>
    <row r="377" spans="1:20" s="57" customFormat="1" x14ac:dyDescent="0.2">
      <c r="B377" s="7" t="s">
        <v>323</v>
      </c>
      <c r="C377" s="2" t="s">
        <v>273</v>
      </c>
      <c r="D377" s="2" t="s">
        <v>515</v>
      </c>
      <c r="E377" s="2" t="s">
        <v>18</v>
      </c>
      <c r="F377" s="2" t="s">
        <v>22</v>
      </c>
      <c r="G377" s="35">
        <v>29150</v>
      </c>
      <c r="H377" s="35">
        <v>0</v>
      </c>
      <c r="I377" s="35">
        <v>25</v>
      </c>
      <c r="J377" s="35">
        <v>836.61</v>
      </c>
      <c r="K377" s="35">
        <v>886.16</v>
      </c>
      <c r="L377" s="35">
        <v>2066.7399999999998</v>
      </c>
      <c r="M377" s="35">
        <v>2069.65</v>
      </c>
      <c r="N377" s="35">
        <v>335.23</v>
      </c>
      <c r="O377" s="35">
        <v>100</v>
      </c>
      <c r="P377" s="36">
        <f t="shared" si="52"/>
        <v>1847.77</v>
      </c>
      <c r="Q377" s="36">
        <f t="shared" si="53"/>
        <v>27302.23</v>
      </c>
      <c r="R377" s="11">
        <v>2066.7399999999998</v>
      </c>
      <c r="S377" s="11">
        <v>2069.65</v>
      </c>
    </row>
    <row r="378" spans="1:20" s="25" customFormat="1" x14ac:dyDescent="0.2">
      <c r="A378" s="47"/>
      <c r="B378" s="47"/>
      <c r="C378" s="47"/>
      <c r="D378" s="47"/>
      <c r="E378" s="47"/>
      <c r="F378" s="47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15"/>
      <c r="S378" s="15"/>
    </row>
    <row r="379" spans="1:20" s="25" customFormat="1" x14ac:dyDescent="0.2">
      <c r="A379" s="47"/>
      <c r="B379" s="47"/>
      <c r="C379" s="47"/>
      <c r="D379" s="47"/>
      <c r="E379" s="47"/>
      <c r="F379" s="47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15"/>
      <c r="S379" s="15"/>
    </row>
    <row r="380" spans="1:20" s="25" customFormat="1" x14ac:dyDescent="0.2">
      <c r="A380" s="47"/>
      <c r="B380" s="47"/>
      <c r="C380" s="47"/>
      <c r="D380" s="47"/>
      <c r="E380" s="47"/>
      <c r="F380" s="47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15"/>
      <c r="S380" s="15"/>
    </row>
    <row r="381" spans="1:20" s="25" customFormat="1" x14ac:dyDescent="0.2">
      <c r="A381" s="47"/>
      <c r="B381" s="47"/>
      <c r="C381" s="47"/>
      <c r="D381" s="47"/>
      <c r="E381" s="47"/>
      <c r="F381" s="47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15"/>
      <c r="S381" s="15"/>
      <c r="T381" s="50"/>
    </row>
    <row r="382" spans="1:20" s="25" customFormat="1" x14ac:dyDescent="0.2">
      <c r="A382" s="47"/>
      <c r="B382" s="47"/>
      <c r="C382" s="47"/>
      <c r="D382" s="47"/>
      <c r="E382" s="47"/>
      <c r="F382" s="47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15"/>
      <c r="S382" s="15"/>
      <c r="T382" s="50"/>
    </row>
    <row r="383" spans="1:20" s="25" customFormat="1" x14ac:dyDescent="0.2">
      <c r="A383" s="47"/>
      <c r="B383" s="47"/>
      <c r="C383" s="47"/>
      <c r="D383" s="47"/>
      <c r="E383" s="47"/>
      <c r="F383" s="47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15"/>
      <c r="S383" s="15"/>
      <c r="T383" s="50"/>
    </row>
    <row r="384" spans="1:20" s="25" customFormat="1" x14ac:dyDescent="0.2">
      <c r="A384" s="47"/>
      <c r="B384" s="47"/>
      <c r="C384" s="47"/>
      <c r="D384" s="47"/>
      <c r="E384" s="47"/>
      <c r="F384" s="47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15"/>
      <c r="S384" s="15"/>
    </row>
    <row r="385" spans="1:19" s="25" customFormat="1" x14ac:dyDescent="0.2">
      <c r="A385" s="47"/>
      <c r="B385" s="47"/>
      <c r="C385" s="47"/>
      <c r="D385" s="47"/>
      <c r="E385" s="47"/>
      <c r="F385" s="47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15"/>
      <c r="S385" s="15"/>
    </row>
    <row r="386" spans="1:19" s="25" customFormat="1" x14ac:dyDescent="0.2">
      <c r="A386" s="47"/>
      <c r="B386" s="47"/>
      <c r="C386" s="47"/>
      <c r="D386" s="47"/>
      <c r="E386" s="47"/>
      <c r="F386" s="47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15"/>
      <c r="S386" s="15"/>
    </row>
    <row r="387" spans="1:19" s="25" customFormat="1" x14ac:dyDescent="0.2">
      <c r="A387" s="47"/>
      <c r="B387" s="47"/>
      <c r="C387" s="47"/>
      <c r="D387" s="47"/>
      <c r="E387" s="47"/>
      <c r="F387" s="47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15"/>
      <c r="S387" s="15"/>
    </row>
    <row r="388" spans="1:19" s="25" customFormat="1" x14ac:dyDescent="0.2">
      <c r="A388" s="47"/>
      <c r="B388" s="47"/>
      <c r="C388" s="47"/>
      <c r="D388" s="47"/>
      <c r="E388" s="47"/>
      <c r="F388" s="47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15"/>
      <c r="S388" s="15"/>
    </row>
    <row r="389" spans="1:19" s="25" customFormat="1" x14ac:dyDescent="0.2">
      <c r="A389" s="47"/>
      <c r="B389" s="47"/>
      <c r="C389" s="47"/>
      <c r="D389" s="47"/>
      <c r="E389" s="47"/>
      <c r="F389" s="47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15"/>
      <c r="S389" s="15"/>
    </row>
    <row r="390" spans="1:19" s="25" customFormat="1" x14ac:dyDescent="0.2">
      <c r="A390" s="47"/>
      <c r="B390" s="47"/>
      <c r="C390" s="47"/>
      <c r="D390" s="47"/>
      <c r="E390" s="47"/>
      <c r="F390" s="47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15"/>
      <c r="S390" s="15"/>
    </row>
    <row r="391" spans="1:19" s="25" customFormat="1" x14ac:dyDescent="0.2">
      <c r="A391" s="47"/>
      <c r="B391" s="47"/>
      <c r="C391" s="47"/>
      <c r="D391" s="47"/>
      <c r="E391" s="47"/>
      <c r="F391" s="47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15"/>
      <c r="S391" s="15"/>
    </row>
    <row r="392" spans="1:19" s="25" customFormat="1" x14ac:dyDescent="0.2">
      <c r="A392" s="47"/>
      <c r="B392" s="47"/>
      <c r="C392" s="47"/>
      <c r="D392" s="47"/>
      <c r="E392" s="47"/>
      <c r="F392" s="47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15"/>
      <c r="S392" s="15"/>
    </row>
    <row r="393" spans="1:19" s="25" customFormat="1" x14ac:dyDescent="0.2">
      <c r="A393" s="47"/>
      <c r="B393" s="47"/>
      <c r="C393" s="47"/>
      <c r="D393" s="47"/>
      <c r="E393" s="47"/>
      <c r="F393" s="47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15"/>
      <c r="S393" s="15"/>
    </row>
    <row r="394" spans="1:19" s="25" customFormat="1" x14ac:dyDescent="0.2">
      <c r="A394" s="47"/>
      <c r="B394" s="47"/>
      <c r="C394" s="47"/>
      <c r="D394" s="47"/>
      <c r="E394" s="47"/>
      <c r="F394" s="47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15"/>
      <c r="S394" s="15"/>
    </row>
    <row r="395" spans="1:19" s="25" customFormat="1" x14ac:dyDescent="0.2">
      <c r="A395" s="47"/>
      <c r="B395" s="47"/>
      <c r="C395" s="47"/>
      <c r="D395" s="47"/>
      <c r="E395" s="47"/>
      <c r="F395" s="47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15"/>
      <c r="S395" s="15"/>
    </row>
    <row r="396" spans="1:19" s="25" customFormat="1" x14ac:dyDescent="0.2">
      <c r="A396" s="57"/>
      <c r="B396" s="57"/>
      <c r="C396" s="47"/>
      <c r="D396" s="47"/>
      <c r="E396" s="47"/>
      <c r="F396" s="47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15"/>
      <c r="S396" s="15"/>
    </row>
    <row r="397" spans="1:19" s="25" customFormat="1" x14ac:dyDescent="0.2">
      <c r="A397" s="57"/>
      <c r="B397" s="57"/>
      <c r="C397" s="47"/>
      <c r="D397" s="47"/>
      <c r="E397" s="47"/>
      <c r="F397" s="47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15"/>
      <c r="S397" s="15"/>
    </row>
    <row r="398" spans="1:19" s="25" customFormat="1" x14ac:dyDescent="0.2">
      <c r="A398" s="57"/>
      <c r="B398" s="58"/>
      <c r="C398" s="47"/>
      <c r="D398" s="47"/>
      <c r="E398" s="47"/>
      <c r="F398" s="47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15"/>
      <c r="S398" s="15"/>
    </row>
    <row r="399" spans="1:19" s="25" customFormat="1" x14ac:dyDescent="0.2">
      <c r="A399" s="57"/>
      <c r="B399" s="57"/>
      <c r="C399" s="47"/>
      <c r="D399" s="47"/>
      <c r="E399" s="47"/>
      <c r="F399" s="47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15"/>
      <c r="S399" s="15"/>
    </row>
    <row r="400" spans="1:19" s="25" customFormat="1" x14ac:dyDescent="0.2">
      <c r="A400" s="57"/>
      <c r="B400" s="57"/>
      <c r="C400" s="51"/>
      <c r="D400" s="51"/>
      <c r="E400" s="51"/>
      <c r="F400" s="51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15"/>
      <c r="S400" s="15"/>
    </row>
    <row r="401" spans="1:19" s="25" customFormat="1" x14ac:dyDescent="0.2">
      <c r="A401" s="47"/>
      <c r="B401" s="47"/>
      <c r="C401" s="47"/>
      <c r="D401" s="47"/>
      <c r="E401" s="47"/>
      <c r="F401" s="47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15"/>
      <c r="S401" s="15"/>
    </row>
    <row r="402" spans="1:19" s="25" customFormat="1" x14ac:dyDescent="0.2">
      <c r="A402" s="47"/>
      <c r="B402" s="47"/>
      <c r="C402" s="47"/>
      <c r="D402" s="47"/>
      <c r="E402" s="47"/>
      <c r="F402" s="47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15"/>
      <c r="S402" s="15"/>
    </row>
    <row r="403" spans="1:19" s="25" customFormat="1" x14ac:dyDescent="0.2">
      <c r="A403" s="47"/>
      <c r="B403" s="47"/>
      <c r="C403" s="47"/>
      <c r="D403" s="47"/>
      <c r="E403" s="47"/>
      <c r="F403" s="47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15"/>
      <c r="S403" s="15"/>
    </row>
    <row r="404" spans="1:19" s="25" customFormat="1" x14ac:dyDescent="0.2">
      <c r="A404" s="47"/>
      <c r="C404" s="47"/>
      <c r="D404" s="47"/>
      <c r="E404" s="47"/>
      <c r="F404" s="47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15"/>
      <c r="S404" s="15"/>
    </row>
    <row r="405" spans="1:19" s="25" customFormat="1" x14ac:dyDescent="0.2">
      <c r="A405" s="47"/>
      <c r="B405" s="3"/>
      <c r="C405" s="3"/>
      <c r="D405" s="3"/>
      <c r="E405" s="3"/>
      <c r="F405" s="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15"/>
      <c r="S405" s="15"/>
    </row>
    <row r="406" spans="1:19" s="25" customFormat="1" x14ac:dyDescent="0.2">
      <c r="A406" s="47"/>
      <c r="C406" s="3"/>
      <c r="D406" s="3"/>
      <c r="E406" s="3"/>
      <c r="F406" s="3"/>
      <c r="G406" s="33"/>
      <c r="H406" s="49"/>
      <c r="I406" s="33"/>
      <c r="J406" s="33"/>
      <c r="K406" s="33"/>
      <c r="L406" s="33"/>
      <c r="M406" s="33"/>
      <c r="N406" s="33"/>
      <c r="O406" s="33"/>
      <c r="P406" s="33"/>
      <c r="Q406" s="33"/>
      <c r="R406" s="15"/>
      <c r="S406" s="15"/>
    </row>
    <row r="407" spans="1:19" s="25" customFormat="1" x14ac:dyDescent="0.2">
      <c r="B407" s="3"/>
      <c r="C407" s="3"/>
      <c r="D407" s="3"/>
      <c r="E407" s="3"/>
      <c r="F407" s="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15"/>
      <c r="S407" s="15"/>
    </row>
    <row r="409" spans="1:19" s="25" customFormat="1" x14ac:dyDescent="0.2">
      <c r="B409" s="3"/>
      <c r="C409" s="3"/>
      <c r="D409" s="3"/>
      <c r="E409" s="3"/>
      <c r="F409" s="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 t="e">
        <f>#REF!-R408</f>
        <v>#REF!</v>
      </c>
      <c r="S409" s="33" t="e">
        <f>#REF!-S408</f>
        <v>#REF!</v>
      </c>
    </row>
  </sheetData>
  <autoFilter ref="B1:B376"/>
  <sortState ref="B348:Q358">
    <sortCondition ref="B348:B358"/>
  </sortState>
  <mergeCells count="16">
    <mergeCell ref="B7:Q7"/>
    <mergeCell ref="B8:Q8"/>
    <mergeCell ref="B9:B11"/>
    <mergeCell ref="C9:C11"/>
    <mergeCell ref="D9:D11"/>
    <mergeCell ref="E9:E11"/>
    <mergeCell ref="F9:F11"/>
    <mergeCell ref="G9:G11"/>
    <mergeCell ref="H9:H11"/>
    <mergeCell ref="I9:I11"/>
    <mergeCell ref="J9:N9"/>
    <mergeCell ref="O9:O11"/>
    <mergeCell ref="P9:P11"/>
    <mergeCell ref="Q9:Q11"/>
    <mergeCell ref="J10:K10"/>
    <mergeCell ref="L10:N10"/>
  </mergeCells>
  <conditionalFormatting sqref="G198:N198 G100:O100 G37:N37 G39:O41 G23:N23 G17:O17 G79:O96 R78:S95 G58:N59 G69:O69 G57:O57 G71:O71 G53:N54 G315:N315 G102:O103 G107:O107 R106:S106 R137:S153 G42:N42 R256:S257 G219:O220 G235:O256 R18:S25 R219:S254 R311:S311 G311:O311 H47:I47 H196:I196 G199:O216 R198:S216 G122:O154 G45:O46 R121:S135 R44:S45 R47:S63 R65:S68 G113:O115 G316:O324 R259:S309 R362:S377 G362:O377 R315:S360 G223:O233 G38 I38:O38 R30:S42 R187:S195 G187:O195 G60:O64 R164:S185 G165:O185 G326:O360 G259:O309 G31:O34 G36:O36">
    <cfRule type="expression" dxfId="28" priority="155">
      <formula>ISNA(G17)</formula>
    </cfRule>
  </conditionalFormatting>
  <conditionalFormatting sqref="D325 L325:O325 G325:J325 H312:H313 O312:O313 I312:I314 I75">
    <cfRule type="expression" dxfId="27" priority="29">
      <formula>ISNA(D75)</formula>
    </cfRule>
  </conditionalFormatting>
  <conditionalFormatting sqref="G12 I12:J12 O12 M12 G13:N13 G15 M15:O15 I15:J15 G14:O14 G16:O16">
    <cfRule type="expression" dxfId="26" priority="43">
      <formula>ISNA(G12)</formula>
    </cfRule>
  </conditionalFormatting>
  <conditionalFormatting sqref="G21:N22 G234:N234 G18:O20">
    <cfRule type="expression" dxfId="25" priority="42">
      <formula>ISNA(G18)</formula>
    </cfRule>
  </conditionalFormatting>
  <conditionalFormatting sqref="G27:O27 G24:N26 G30:N30">
    <cfRule type="expression" dxfId="24" priority="41">
      <formula>ISNA(G24)</formula>
    </cfRule>
  </conditionalFormatting>
  <conditionalFormatting sqref="O315 G55:O55 G56:N56 I50:N50 G50 G51:O52 G48 I48:N48 G49:N49">
    <cfRule type="expression" dxfId="23" priority="40">
      <formula>ISNA(G48)</formula>
    </cfRule>
  </conditionalFormatting>
  <conditionalFormatting sqref="G68:N68 G67:O67 G66 I66:N66">
    <cfRule type="expression" dxfId="22" priority="39">
      <formula>ISNA(G66)</formula>
    </cfRule>
  </conditionalFormatting>
  <conditionalFormatting sqref="G99:N99 G72:O74 G76:O77">
    <cfRule type="expression" dxfId="21" priority="38">
      <formula>ISNA(G72)</formula>
    </cfRule>
  </conditionalFormatting>
  <conditionalFormatting sqref="G116:N116 G117:O121 G108:O108">
    <cfRule type="expression" dxfId="20" priority="37">
      <formula>ISNA(G108)</formula>
    </cfRule>
  </conditionalFormatting>
  <conditionalFormatting sqref="G159:N160 G157:O158 G161:O162 G164:O164">
    <cfRule type="expression" dxfId="19" priority="34">
      <formula>ISNA(G157)</formula>
    </cfRule>
  </conditionalFormatting>
  <conditionalFormatting sqref="G35:N35">
    <cfRule type="expression" dxfId="18" priority="33">
      <formula>ISNA(G35)</formula>
    </cfRule>
  </conditionalFormatting>
  <conditionalFormatting sqref="G257:N257 G258:O258">
    <cfRule type="expression" dxfId="17" priority="30">
      <formula>ISNA(G257)</formula>
    </cfRule>
  </conditionalFormatting>
  <conditionalFormatting sqref="R98:S98 R71:S73 R75:S76">
    <cfRule type="expression" dxfId="16" priority="23">
      <formula>ISNA(R71)</formula>
    </cfRule>
  </conditionalFormatting>
  <conditionalFormatting sqref="S12 S15 R13:S14 R16:S16">
    <cfRule type="expression" dxfId="15" priority="27">
      <formula>ISNA(R12)</formula>
    </cfRule>
  </conditionalFormatting>
  <conditionalFormatting sqref="R27:S27">
    <cfRule type="expression" dxfId="14" priority="25">
      <formula>ISNA(R27)</formula>
    </cfRule>
  </conditionalFormatting>
  <conditionalFormatting sqref="R117:S120">
    <cfRule type="expression" dxfId="13" priority="19">
      <formula>ISNA(R117)</formula>
    </cfRule>
  </conditionalFormatting>
  <conditionalFormatting sqref="R107:S107">
    <cfRule type="expression" dxfId="12" priority="22">
      <formula>ISNA(R107)</formula>
    </cfRule>
  </conditionalFormatting>
  <conditionalFormatting sqref="R258:S258">
    <cfRule type="expression" dxfId="11" priority="15">
      <formula>ISNA(R258)</formula>
    </cfRule>
  </conditionalFormatting>
  <conditionalFormatting sqref="R112:S115">
    <cfRule type="expression" dxfId="10" priority="21">
      <formula>ISNA(R112)</formula>
    </cfRule>
  </conditionalFormatting>
  <conditionalFormatting sqref="R156:S161 R163:S163">
    <cfRule type="expression" dxfId="9" priority="17">
      <formula>ISNA(R156)</formula>
    </cfRule>
  </conditionalFormatting>
  <conditionalFormatting sqref="G361:O361">
    <cfRule type="expression" dxfId="8" priority="12">
      <formula>ISNA(G361)</formula>
    </cfRule>
  </conditionalFormatting>
  <conditionalFormatting sqref="R361:S361">
    <cfRule type="expression" dxfId="7" priority="11">
      <formula>ISNA(R361)</formula>
    </cfRule>
  </conditionalFormatting>
  <conditionalFormatting sqref="G221:O222">
    <cfRule type="expression" dxfId="6" priority="10">
      <formula>ISNA(G221)</formula>
    </cfRule>
  </conditionalFormatting>
  <conditionalFormatting sqref="G186:O186">
    <cfRule type="expression" dxfId="5" priority="9">
      <formula>ISNA(G186)</formula>
    </cfRule>
  </conditionalFormatting>
  <conditionalFormatting sqref="H197:I197">
    <cfRule type="expression" dxfId="4" priority="8">
      <formula>ISNA(H197)</formula>
    </cfRule>
  </conditionalFormatting>
  <conditionalFormatting sqref="G43:N43">
    <cfRule type="expression" dxfId="3" priority="7">
      <formula>ISNA(G43)</formula>
    </cfRule>
  </conditionalFormatting>
  <conditionalFormatting sqref="H38">
    <cfRule type="expression" dxfId="2" priority="6">
      <formula>ISNA(H38)</formula>
    </cfRule>
  </conditionalFormatting>
  <conditionalFormatting sqref="J110:N111">
    <cfRule type="expression" dxfId="1" priority="5">
      <formula>ISNA(J110)</formula>
    </cfRule>
  </conditionalFormatting>
  <conditionalFormatting sqref="G104:O105">
    <cfRule type="expression" dxfId="0" priority="2">
      <formula>ISNA(G104)</formula>
    </cfRule>
  </conditionalFormatting>
  <printOptions horizontalCentered="1"/>
  <pageMargins left="0.25" right="0.25" top="0.75" bottom="0.75" header="0.3" footer="0.3"/>
  <pageSetup paperSize="120" scale="3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del mes de Agosto</vt:lpstr>
      <vt:lpstr>'Nómina Fija del mes de Agosto'!Área_de_impresión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Noelia Herrera</cp:lastModifiedBy>
  <cp:lastPrinted>2023-10-16T17:22:31Z</cp:lastPrinted>
  <dcterms:created xsi:type="dcterms:W3CDTF">2021-10-22T17:54:22Z</dcterms:created>
  <dcterms:modified xsi:type="dcterms:W3CDTF">2023-10-16T17:27:46Z</dcterms:modified>
</cp:coreProperties>
</file>