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rivera\Desktop\MAYO 2023\Recurso Humas\LISTA SUBIR\"/>
    </mc:Choice>
  </mc:AlternateContent>
  <bookViews>
    <workbookView xWindow="0" yWindow="0" windowWidth="24000" windowHeight="9735"/>
  </bookViews>
  <sheets>
    <sheet name="Nómina Fija del mes de Mayo" sheetId="2" r:id="rId1"/>
    <sheet name="Hoja1" sheetId="3" r:id="rId2"/>
  </sheets>
  <definedNames>
    <definedName name="_xlnm._FilterDatabase" localSheetId="0" hidden="1">'Nómina Fija del mes de Mayo'!$B$1:$B$407</definedName>
    <definedName name="_xlnm.Print_Area" localSheetId="0">'Nómina Fija del mes de Mayo'!$B$1:$Q$368</definedName>
  </definedNames>
  <calcPr calcId="152511"/>
</workbook>
</file>

<file path=xl/calcChain.xml><?xml version="1.0" encoding="utf-8"?>
<calcChain xmlns="http://schemas.openxmlformats.org/spreadsheetml/2006/main">
  <c r="P138" i="2" l="1"/>
  <c r="P137" i="2"/>
  <c r="P25" i="2"/>
  <c r="P65" i="2" l="1"/>
  <c r="P99" i="2"/>
  <c r="Q99" i="2" s="1"/>
  <c r="P184" i="2"/>
  <c r="Q184" i="2" s="1"/>
  <c r="P183" i="2" l="1"/>
  <c r="Q183" i="2" s="1"/>
  <c r="P241" i="2" l="1"/>
  <c r="Q241" i="2" s="1"/>
  <c r="P300" i="2"/>
  <c r="Q300" i="2" s="1"/>
  <c r="P33" i="2"/>
  <c r="Q33" i="2" s="1"/>
  <c r="P164" i="2"/>
  <c r="Q164" i="2" s="1"/>
  <c r="P98" i="2" l="1"/>
  <c r="Q98" i="2" s="1"/>
  <c r="R407" i="2" l="1"/>
  <c r="S407" i="2"/>
  <c r="P187" i="2" l="1"/>
  <c r="P352" i="2" l="1"/>
  <c r="Q352" i="2" s="1"/>
  <c r="P96" i="2" l="1"/>
  <c r="P338" i="2"/>
  <c r="P262" i="2" l="1"/>
  <c r="P13" i="2" l="1"/>
  <c r="P207" i="2" l="1"/>
  <c r="P230" i="2" l="1"/>
  <c r="P133" i="2" l="1"/>
  <c r="Q133" i="2" s="1"/>
  <c r="P12" i="2" l="1"/>
  <c r="Q12" i="2" s="1"/>
  <c r="P14" i="2"/>
  <c r="Q14" i="2" s="1"/>
  <c r="P15" i="2"/>
  <c r="Q15" i="2" s="1"/>
  <c r="P16" i="2"/>
  <c r="Q16" i="2" s="1"/>
  <c r="P18" i="2"/>
  <c r="Q18" i="2" s="1"/>
  <c r="P19" i="2"/>
  <c r="Q19" i="2" s="1"/>
  <c r="P224" i="2"/>
  <c r="Q224" i="2" s="1"/>
  <c r="P20" i="2"/>
  <c r="Q20" i="2" s="1"/>
  <c r="P21" i="2"/>
  <c r="Q21" i="2" s="1"/>
  <c r="P22" i="2"/>
  <c r="Q22" i="2" s="1"/>
  <c r="P24" i="2"/>
  <c r="Q24" i="2" s="1"/>
  <c r="Q25" i="2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4" i="2"/>
  <c r="Q34" i="2" s="1"/>
  <c r="P35" i="2"/>
  <c r="Q35" i="2" s="1"/>
  <c r="P37" i="2"/>
  <c r="P38" i="2"/>
  <c r="Q38" i="2" s="1"/>
  <c r="P39" i="2"/>
  <c r="Q39" i="2" s="1"/>
  <c r="P40" i="2"/>
  <c r="Q40" i="2" s="1"/>
  <c r="P41" i="2"/>
  <c r="Q41" i="2" s="1"/>
  <c r="P43" i="2"/>
  <c r="Q43" i="2" s="1"/>
  <c r="P56" i="2"/>
  <c r="Q56" i="2" s="1"/>
  <c r="P190" i="2"/>
  <c r="Q190" i="2" s="1"/>
  <c r="P46" i="2"/>
  <c r="Q46" i="2" s="1"/>
  <c r="P47" i="2"/>
  <c r="Q47" i="2" s="1"/>
  <c r="P48" i="2"/>
  <c r="Q48" i="2" s="1"/>
  <c r="P49" i="2"/>
  <c r="Q49" i="2" s="1"/>
  <c r="P50" i="2"/>
  <c r="Q50" i="2" s="1"/>
  <c r="P51" i="2"/>
  <c r="Q51" i="2" s="1"/>
  <c r="P52" i="2"/>
  <c r="Q52" i="2" s="1"/>
  <c r="P53" i="2"/>
  <c r="Q53" i="2" s="1"/>
  <c r="P54" i="2"/>
  <c r="Q54" i="2" s="1"/>
  <c r="P55" i="2"/>
  <c r="Q55" i="2" s="1"/>
  <c r="P58" i="2"/>
  <c r="Q58" i="2" s="1"/>
  <c r="P59" i="2"/>
  <c r="Q59" i="2" s="1"/>
  <c r="P60" i="2"/>
  <c r="Q60" i="2" s="1"/>
  <c r="P62" i="2"/>
  <c r="Q62" i="2" s="1"/>
  <c r="P63" i="2"/>
  <c r="Q63" i="2" s="1"/>
  <c r="P64" i="2"/>
  <c r="Q64" i="2" s="1"/>
  <c r="Q65" i="2"/>
  <c r="P66" i="2"/>
  <c r="Q66" i="2" s="1"/>
  <c r="P68" i="2"/>
  <c r="Q68" i="2" s="1"/>
  <c r="P69" i="2"/>
  <c r="Q69" i="2" s="1"/>
  <c r="P71" i="2"/>
  <c r="Q71" i="2" s="1"/>
  <c r="P72" i="2"/>
  <c r="Q72" i="2" s="1"/>
  <c r="P74" i="2"/>
  <c r="Q74" i="2" s="1"/>
  <c r="P76" i="2"/>
  <c r="Q76" i="2" s="1"/>
  <c r="P78" i="2"/>
  <c r="Q78" i="2" s="1"/>
  <c r="P81" i="2"/>
  <c r="Q81" i="2" s="1"/>
  <c r="P91" i="2"/>
  <c r="Q91" i="2" s="1"/>
  <c r="P85" i="2"/>
  <c r="Q85" i="2" s="1"/>
  <c r="P84" i="2"/>
  <c r="Q84" i="2" s="1"/>
  <c r="P86" i="2"/>
  <c r="Q86" i="2" s="1"/>
  <c r="P88" i="2"/>
  <c r="Q88" i="2" s="1"/>
  <c r="P89" i="2"/>
  <c r="Q89" i="2" s="1"/>
  <c r="P90" i="2"/>
  <c r="Q90" i="2" s="1"/>
  <c r="P92" i="2"/>
  <c r="Q92" i="2" s="1"/>
  <c r="P93" i="2"/>
  <c r="Q93" i="2" s="1"/>
  <c r="P94" i="2"/>
  <c r="Q94" i="2" s="1"/>
  <c r="P95" i="2"/>
  <c r="Q95" i="2" s="1"/>
  <c r="Q96" i="2"/>
  <c r="P97" i="2"/>
  <c r="Q97" i="2" s="1"/>
  <c r="P79" i="2"/>
  <c r="Q79" i="2" s="1"/>
  <c r="P75" i="2"/>
  <c r="Q75" i="2" s="1"/>
  <c r="P80" i="2"/>
  <c r="Q80" i="2" s="1"/>
  <c r="P70" i="2"/>
  <c r="Q70" i="2" s="1"/>
  <c r="P77" i="2"/>
  <c r="Q77" i="2" s="1"/>
  <c r="P87" i="2"/>
  <c r="Q87" i="2" s="1"/>
  <c r="P82" i="2"/>
  <c r="Q82" i="2" s="1"/>
  <c r="P73" i="2"/>
  <c r="Q73" i="2" s="1"/>
  <c r="P83" i="2"/>
  <c r="Q83" i="2" s="1"/>
  <c r="P102" i="2"/>
  <c r="Q102" i="2" s="1"/>
  <c r="P103" i="2"/>
  <c r="Q103" i="2" s="1"/>
  <c r="P101" i="2"/>
  <c r="Q101" i="2" s="1"/>
  <c r="P105" i="2"/>
  <c r="Q105" i="2" s="1"/>
  <c r="P106" i="2"/>
  <c r="Q106" i="2" s="1"/>
  <c r="P107" i="2"/>
  <c r="Q107" i="2" s="1"/>
  <c r="P108" i="2"/>
  <c r="Q108" i="2" s="1"/>
  <c r="P110" i="2"/>
  <c r="Q110" i="2" s="1"/>
  <c r="P111" i="2"/>
  <c r="Q111" i="2" s="1"/>
  <c r="P112" i="2"/>
  <c r="Q112" i="2" s="1"/>
  <c r="P113" i="2"/>
  <c r="Q113" i="2" s="1"/>
  <c r="P115" i="2"/>
  <c r="Q115" i="2" s="1"/>
  <c r="P44" i="2"/>
  <c r="Q44" i="2" s="1"/>
  <c r="P117" i="2"/>
  <c r="Q117" i="2" s="1"/>
  <c r="P126" i="2"/>
  <c r="Q126" i="2" s="1"/>
  <c r="P119" i="2"/>
  <c r="Q119" i="2" s="1"/>
  <c r="P120" i="2"/>
  <c r="Q120" i="2" s="1"/>
  <c r="P121" i="2"/>
  <c r="Q121" i="2" s="1"/>
  <c r="P118" i="2"/>
  <c r="Q118" i="2" s="1"/>
  <c r="P122" i="2"/>
  <c r="Q122" i="2" s="1"/>
  <c r="P123" i="2"/>
  <c r="Q123" i="2" s="1"/>
  <c r="P124" i="2"/>
  <c r="Q124" i="2" s="1"/>
  <c r="P125" i="2"/>
  <c r="Q125" i="2" s="1"/>
  <c r="P127" i="2"/>
  <c r="Q127" i="2" s="1"/>
  <c r="P128" i="2"/>
  <c r="Q128" i="2" s="1"/>
  <c r="P130" i="2"/>
  <c r="Q130" i="2" s="1"/>
  <c r="P131" i="2"/>
  <c r="Q131" i="2" s="1"/>
  <c r="P132" i="2"/>
  <c r="Q132" i="2" s="1"/>
  <c r="P134" i="2"/>
  <c r="Q134" i="2" s="1"/>
  <c r="P136" i="2"/>
  <c r="Q136" i="2" s="1"/>
  <c r="P135" i="2"/>
  <c r="Q135" i="2" s="1"/>
  <c r="Q137" i="2"/>
  <c r="Q138" i="2"/>
  <c r="P140" i="2"/>
  <c r="Q140" i="2" s="1"/>
  <c r="P141" i="2"/>
  <c r="Q141" i="2" s="1"/>
  <c r="P142" i="2"/>
  <c r="Q142" i="2" s="1"/>
  <c r="P143" i="2"/>
  <c r="Q143" i="2" s="1"/>
  <c r="P144" i="2"/>
  <c r="Q144" i="2" s="1"/>
  <c r="P145" i="2"/>
  <c r="Q145" i="2" s="1"/>
  <c r="P283" i="2"/>
  <c r="Q283" i="2" s="1"/>
  <c r="P146" i="2"/>
  <c r="Q146" i="2" s="1"/>
  <c r="P148" i="2"/>
  <c r="Q148" i="2" s="1"/>
  <c r="P149" i="2"/>
  <c r="Q149" i="2" s="1"/>
  <c r="P150" i="2"/>
  <c r="Q150" i="2" s="1"/>
  <c r="P152" i="2"/>
  <c r="Q152" i="2" s="1"/>
  <c r="P153" i="2"/>
  <c r="Q153" i="2" s="1"/>
  <c r="P155" i="2"/>
  <c r="Q155" i="2" s="1"/>
  <c r="P154" i="2"/>
  <c r="Q154" i="2" s="1"/>
  <c r="P157" i="2"/>
  <c r="Q157" i="2" s="1"/>
  <c r="P158" i="2"/>
  <c r="Q158" i="2" s="1"/>
  <c r="P159" i="2"/>
  <c r="Q159" i="2" s="1"/>
  <c r="P161" i="2"/>
  <c r="Q161" i="2" s="1"/>
  <c r="P114" i="2"/>
  <c r="Q114" i="2" s="1"/>
  <c r="P162" i="2"/>
  <c r="Q162" i="2" s="1"/>
  <c r="P163" i="2"/>
  <c r="Q163" i="2" s="1"/>
  <c r="P166" i="2"/>
  <c r="Q166" i="2" s="1"/>
  <c r="P167" i="2"/>
  <c r="Q167" i="2" s="1"/>
  <c r="P168" i="2"/>
  <c r="Q168" i="2" s="1"/>
  <c r="P170" i="2"/>
  <c r="Q170" i="2" s="1"/>
  <c r="P171" i="2"/>
  <c r="Q171" i="2" s="1"/>
  <c r="P172" i="2"/>
  <c r="Q172" i="2" s="1"/>
  <c r="P174" i="2"/>
  <c r="Q174" i="2" s="1"/>
  <c r="P175" i="2"/>
  <c r="Q175" i="2" s="1"/>
  <c r="P176" i="2"/>
  <c r="Q176" i="2" s="1"/>
  <c r="P177" i="2"/>
  <c r="Q177" i="2" s="1"/>
  <c r="P179" i="2"/>
  <c r="Q179" i="2" s="1"/>
  <c r="P180" i="2"/>
  <c r="Q180" i="2" s="1"/>
  <c r="P181" i="2"/>
  <c r="Q181" i="2" s="1"/>
  <c r="P182" i="2"/>
  <c r="Q182" i="2" s="1"/>
  <c r="P186" i="2"/>
  <c r="Q186" i="2" s="1"/>
  <c r="Q187" i="2"/>
  <c r="P188" i="2"/>
  <c r="Q188" i="2" s="1"/>
  <c r="P189" i="2"/>
  <c r="Q189" i="2" s="1"/>
  <c r="P192" i="2"/>
  <c r="Q192" i="2" s="1"/>
  <c r="P193" i="2"/>
  <c r="Q193" i="2" s="1"/>
  <c r="P194" i="2"/>
  <c r="Q194" i="2" s="1"/>
  <c r="P195" i="2"/>
  <c r="Q195" i="2" s="1"/>
  <c r="P197" i="2"/>
  <c r="Q197" i="2" s="1"/>
  <c r="P198" i="2"/>
  <c r="Q198" i="2" s="1"/>
  <c r="P199" i="2"/>
  <c r="Q199" i="2" s="1"/>
  <c r="Q196" i="2"/>
  <c r="P200" i="2"/>
  <c r="Q200" i="2" s="1"/>
  <c r="P201" i="2"/>
  <c r="Q201" i="2" s="1"/>
  <c r="P202" i="2"/>
  <c r="Q202" i="2" s="1"/>
  <c r="P203" i="2"/>
  <c r="Q203" i="2" s="1"/>
  <c r="P204" i="2"/>
  <c r="Q204" i="2" s="1"/>
  <c r="P205" i="2"/>
  <c r="Q205" i="2" s="1"/>
  <c r="P206" i="2"/>
  <c r="Q206" i="2" s="1"/>
  <c r="Q207" i="2"/>
  <c r="P208" i="2"/>
  <c r="Q208" i="2" s="1"/>
  <c r="P209" i="2"/>
  <c r="Q209" i="2" s="1"/>
  <c r="P210" i="2"/>
  <c r="Q210" i="2" s="1"/>
  <c r="P211" i="2"/>
  <c r="Q211" i="2" s="1"/>
  <c r="P212" i="2"/>
  <c r="Q212" i="2" s="1"/>
  <c r="P214" i="2"/>
  <c r="Q214" i="2" s="1"/>
  <c r="P215" i="2"/>
  <c r="Q215" i="2" s="1"/>
  <c r="P216" i="2"/>
  <c r="Q216" i="2" s="1"/>
  <c r="Q218" i="2"/>
  <c r="P219" i="2"/>
  <c r="Q219" i="2" s="1"/>
  <c r="P221" i="2"/>
  <c r="Q221" i="2" s="1"/>
  <c r="P222" i="2"/>
  <c r="Q222" i="2" s="1"/>
  <c r="P223" i="2"/>
  <c r="Q223" i="2" s="1"/>
  <c r="P225" i="2"/>
  <c r="Q225" i="2" s="1"/>
  <c r="P227" i="2"/>
  <c r="Q227" i="2" s="1"/>
  <c r="P228" i="2"/>
  <c r="Q228" i="2" s="1"/>
  <c r="P229" i="2"/>
  <c r="Q229" i="2" s="1"/>
  <c r="Q230" i="2"/>
  <c r="P231" i="2"/>
  <c r="Q231" i="2" s="1"/>
  <c r="P232" i="2"/>
  <c r="Q232" i="2" s="1"/>
  <c r="P234" i="2"/>
  <c r="Q234" i="2" s="1"/>
  <c r="P235" i="2"/>
  <c r="Q235" i="2" s="1"/>
  <c r="P236" i="2"/>
  <c r="Q236" i="2" s="1"/>
  <c r="P237" i="2"/>
  <c r="Q237" i="2" s="1"/>
  <c r="P238" i="2"/>
  <c r="Q238" i="2" s="1"/>
  <c r="P240" i="2"/>
  <c r="Q240" i="2" s="1"/>
  <c r="P239" i="2"/>
  <c r="Q239" i="2" s="1"/>
  <c r="P242" i="2"/>
  <c r="Q242" i="2" s="1"/>
  <c r="P243" i="2"/>
  <c r="Q243" i="2" s="1"/>
  <c r="P244" i="2"/>
  <c r="Q244" i="2" s="1"/>
  <c r="P246" i="2"/>
  <c r="Q246" i="2" s="1"/>
  <c r="P247" i="2"/>
  <c r="Q247" i="2" s="1"/>
  <c r="P249" i="2"/>
  <c r="Q249" i="2" s="1"/>
  <c r="P258" i="2"/>
  <c r="Q258" i="2" s="1"/>
  <c r="Q262" i="2"/>
  <c r="P250" i="2"/>
  <c r="Q250" i="2" s="1"/>
  <c r="P251" i="2"/>
  <c r="Q251" i="2" s="1"/>
  <c r="P252" i="2"/>
  <c r="Q252" i="2" s="1"/>
  <c r="P253" i="2"/>
  <c r="Q253" i="2" s="1"/>
  <c r="P266" i="2"/>
  <c r="Q266" i="2" s="1"/>
  <c r="P255" i="2"/>
  <c r="Q255" i="2" s="1"/>
  <c r="P256" i="2"/>
  <c r="Q256" i="2" s="1"/>
  <c r="P254" i="2"/>
  <c r="Q254" i="2" s="1"/>
  <c r="P257" i="2"/>
  <c r="Q257" i="2" s="1"/>
  <c r="P259" i="2"/>
  <c r="Q259" i="2" s="1"/>
  <c r="P260" i="2"/>
  <c r="Q260" i="2" s="1"/>
  <c r="P261" i="2"/>
  <c r="Q261" i="2" s="1"/>
  <c r="P263" i="2"/>
  <c r="Q263" i="2" s="1"/>
  <c r="P317" i="2"/>
  <c r="Q317" i="2" s="1"/>
  <c r="P267" i="2"/>
  <c r="Q267" i="2" s="1"/>
  <c r="P269" i="2"/>
  <c r="Q269" i="2" s="1"/>
  <c r="P270" i="2"/>
  <c r="Q270" i="2" s="1"/>
  <c r="P271" i="2"/>
  <c r="Q271" i="2" s="1"/>
  <c r="P272" i="2"/>
  <c r="Q272" i="2" s="1"/>
  <c r="P274" i="2"/>
  <c r="Q274" i="2" s="1"/>
  <c r="P276" i="2"/>
  <c r="P277" i="2"/>
  <c r="Q277" i="2" s="1"/>
  <c r="P278" i="2"/>
  <c r="Q278" i="2" s="1"/>
  <c r="P279" i="2"/>
  <c r="Q279" i="2" s="1"/>
  <c r="P280" i="2"/>
  <c r="Q280" i="2" s="1"/>
  <c r="P281" i="2"/>
  <c r="Q281" i="2" s="1"/>
  <c r="P282" i="2"/>
  <c r="Q282" i="2" s="1"/>
  <c r="P310" i="2"/>
  <c r="Q310" i="2" s="1"/>
  <c r="P284" i="2"/>
  <c r="Q284" i="2" s="1"/>
  <c r="P285" i="2"/>
  <c r="Q285" i="2" s="1"/>
  <c r="P286" i="2"/>
  <c r="Q286" i="2" s="1"/>
  <c r="P287" i="2"/>
  <c r="Q287" i="2" s="1"/>
  <c r="P288" i="2"/>
  <c r="Q288" i="2" s="1"/>
  <c r="P289" i="2"/>
  <c r="Q289" i="2" s="1"/>
  <c r="P290" i="2"/>
  <c r="Q290" i="2" s="1"/>
  <c r="P291" i="2"/>
  <c r="Q291" i="2" s="1"/>
  <c r="P292" i="2"/>
  <c r="Q292" i="2" s="1"/>
  <c r="P293" i="2"/>
  <c r="Q293" i="2" s="1"/>
  <c r="P294" i="2"/>
  <c r="Q294" i="2" s="1"/>
  <c r="P296" i="2"/>
  <c r="Q296" i="2" s="1"/>
  <c r="P297" i="2"/>
  <c r="Q297" i="2" s="1"/>
  <c r="P298" i="2"/>
  <c r="Q298" i="2" s="1"/>
  <c r="P299" i="2"/>
  <c r="Q299" i="2" s="1"/>
  <c r="P301" i="2"/>
  <c r="Q301" i="2" s="1"/>
  <c r="P302" i="2"/>
  <c r="Q302" i="2" s="1"/>
  <c r="P304" i="2"/>
  <c r="Q304" i="2" s="1"/>
  <c r="P305" i="2"/>
  <c r="Q305" i="2" s="1"/>
  <c r="P306" i="2"/>
  <c r="Q306" i="2" s="1"/>
  <c r="P307" i="2"/>
  <c r="Q307" i="2" s="1"/>
  <c r="P308" i="2"/>
  <c r="Q308" i="2" s="1"/>
  <c r="P311" i="2"/>
  <c r="Q311" i="2" s="1"/>
  <c r="P264" i="2"/>
  <c r="Q264" i="2" s="1"/>
  <c r="P312" i="2"/>
  <c r="Q312" i="2" s="1"/>
  <c r="P313" i="2"/>
  <c r="Q313" i="2" s="1"/>
  <c r="P314" i="2"/>
  <c r="Q314" i="2" s="1"/>
  <c r="P315" i="2"/>
  <c r="Q315" i="2" s="1"/>
  <c r="P316" i="2"/>
  <c r="Q316" i="2" s="1"/>
  <c r="P309" i="2"/>
  <c r="Q309" i="2" s="1"/>
  <c r="P265" i="2"/>
  <c r="Q265" i="2" s="1"/>
  <c r="P318" i="2"/>
  <c r="Q318" i="2" s="1"/>
  <c r="P319" i="2"/>
  <c r="Q319" i="2" s="1"/>
  <c r="P320" i="2"/>
  <c r="Q320" i="2" s="1"/>
  <c r="P321" i="2"/>
  <c r="Q321" i="2" s="1"/>
  <c r="P322" i="2"/>
  <c r="Q322" i="2" s="1"/>
  <c r="P323" i="2"/>
  <c r="Q323" i="2" s="1"/>
  <c r="P324" i="2"/>
  <c r="Q324" i="2" s="1"/>
  <c r="P325" i="2"/>
  <c r="Q325" i="2" s="1"/>
  <c r="P326" i="2"/>
  <c r="Q326" i="2" s="1"/>
  <c r="P327" i="2"/>
  <c r="Q327" i="2" s="1"/>
  <c r="P328" i="2"/>
  <c r="Q328" i="2" s="1"/>
  <c r="P329" i="2"/>
  <c r="Q329" i="2" s="1"/>
  <c r="P330" i="2"/>
  <c r="Q330" i="2" s="1"/>
  <c r="P331" i="2"/>
  <c r="Q331" i="2" s="1"/>
  <c r="P332" i="2"/>
  <c r="Q332" i="2" s="1"/>
  <c r="P333" i="2"/>
  <c r="Q333" i="2" s="1"/>
  <c r="P334" i="2"/>
  <c r="Q334" i="2" s="1"/>
  <c r="P335" i="2"/>
  <c r="Q335" i="2" s="1"/>
  <c r="P336" i="2"/>
  <c r="Q336" i="2" s="1"/>
  <c r="P337" i="2"/>
  <c r="Q337" i="2" s="1"/>
  <c r="Q338" i="2"/>
  <c r="P339" i="2"/>
  <c r="Q339" i="2" s="1"/>
  <c r="P340" i="2"/>
  <c r="Q340" i="2" s="1"/>
  <c r="P341" i="2"/>
  <c r="Q341" i="2" s="1"/>
  <c r="P346" i="2"/>
  <c r="Q346" i="2" s="1"/>
  <c r="P344" i="2"/>
  <c r="Q344" i="2" s="1"/>
  <c r="P342" i="2"/>
  <c r="Q342" i="2" s="1"/>
  <c r="P343" i="2"/>
  <c r="Q343" i="2" s="1"/>
  <c r="P347" i="2"/>
  <c r="Q347" i="2" s="1"/>
  <c r="P348" i="2"/>
  <c r="Q348" i="2" s="1"/>
  <c r="P349" i="2"/>
  <c r="Q349" i="2" s="1"/>
  <c r="P345" i="2"/>
  <c r="Q345" i="2" s="1"/>
  <c r="P350" i="2"/>
  <c r="Q350" i="2" s="1"/>
  <c r="P351" i="2"/>
  <c r="Q351" i="2" s="1"/>
  <c r="P353" i="2"/>
  <c r="Q353" i="2" s="1"/>
  <c r="P354" i="2"/>
  <c r="Q354" i="2" s="1"/>
  <c r="P355" i="2"/>
  <c r="Q355" i="2" s="1"/>
  <c r="P357" i="2"/>
  <c r="Q357" i="2" s="1"/>
  <c r="P358" i="2"/>
  <c r="Q358" i="2" s="1"/>
  <c r="P359" i="2"/>
  <c r="Q359" i="2" s="1"/>
  <c r="P360" i="2"/>
  <c r="Q360" i="2" s="1"/>
  <c r="P361" i="2"/>
  <c r="Q361" i="2" s="1"/>
  <c r="P362" i="2"/>
  <c r="Q362" i="2" s="1"/>
  <c r="P363" i="2"/>
  <c r="Q363" i="2" s="1"/>
  <c r="P364" i="2"/>
  <c r="Q364" i="2" s="1"/>
  <c r="P365" i="2"/>
  <c r="Q365" i="2" s="1"/>
  <c r="P366" i="2"/>
  <c r="Q366" i="2" s="1"/>
  <c r="P367" i="2"/>
  <c r="Q367" i="2" s="1"/>
  <c r="P356" i="2"/>
  <c r="Q356" i="2" s="1"/>
  <c r="P368" i="2"/>
  <c r="Q368" i="2" s="1"/>
  <c r="Q276" i="2" l="1"/>
  <c r="Q37" i="2"/>
  <c r="Q13" i="2"/>
  <c r="B1" i="2"/>
</calcChain>
</file>

<file path=xl/sharedStrings.xml><?xml version="1.0" encoding="utf-8"?>
<sst xmlns="http://schemas.openxmlformats.org/spreadsheetml/2006/main" count="1621" uniqueCount="554">
  <si>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</si>
  <si>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</si>
  <si>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</si>
  <si>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</si>
  <si>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</si>
  <si>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</si>
  <si>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</si>
  <si>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</si>
  <si>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</si>
  <si>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</si>
  <si>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</si>
  <si>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</si>
  <si>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</si>
  <si>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</si>
  <si>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</si>
  <si>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</si>
  <si>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DIRECCIÓN NACIONAL, SEDE</t>
  </si>
  <si>
    <t>DIRECTOR NACIONAL</t>
  </si>
  <si>
    <t>FIJO</t>
  </si>
  <si>
    <t>FEMENINO</t>
  </si>
  <si>
    <t>SUBDIRECCIÓN NACIONAL, SEDE</t>
  </si>
  <si>
    <t>SUBDIRECTOR NACIONAL</t>
  </si>
  <si>
    <t>MASCULINO</t>
  </si>
  <si>
    <t>SEC. TRANSPORTACIÓN, SEDE</t>
  </si>
  <si>
    <t>CHOFER</t>
  </si>
  <si>
    <t>ANNERYS EMILIA MADERA MADERA</t>
  </si>
  <si>
    <t>DIV. EVALUACIÓN DE BANDAS METEOROLÓGICAS, SEDE</t>
  </si>
  <si>
    <t>DEPTO. PLANIFICACIÓN Y DESARRO, SEDE</t>
  </si>
  <si>
    <t>DEPTO. RECURSOS HUMANOS, SEDE</t>
  </si>
  <si>
    <t>DIV. INSTRUMENTOS METEOROLÓGICOS, SEDE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</si>
  <si>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</si>
  <si>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</si>
  <si>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</si>
  <si>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</si>
  <si>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</si>
  <si>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</si>
  <si>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DEPTO. ADMINISTRATIVO, SEDE</t>
  </si>
  <si>
    <t>SEGURIDAD INTERNA</t>
  </si>
  <si>
    <t>EST. MET. SINÓPTICA - JIMANÍ</t>
  </si>
  <si>
    <t>OBSERVADOR CLIM. JIMANI</t>
  </si>
  <si>
    <t>DIV. CLIMATOLOGÍA APLICADA, SEDE</t>
  </si>
  <si>
    <t>DIV. AGROMETEOROLOGÍA, SEDE</t>
  </si>
  <si>
    <t>ENC. DIV. AGROMETEOROLOGIA</t>
  </si>
  <si>
    <t>JORGE LUIS SILLE PUELLO</t>
  </si>
  <si>
    <t>DIV. HIDROMETEOROLOGÍA, SEDE</t>
  </si>
  <si>
    <t>DEPTO. EDUCACIÓN METEOROLÓGICA, SEDE</t>
  </si>
  <si>
    <t>DIV. CONTROL DE CALIDAD, SEDE</t>
  </si>
  <si>
    <t>AUXILIAR DE CONTABILIDAD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</si>
  <si>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</si>
  <si>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</si>
  <si>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</si>
  <si>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</si>
  <si>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</si>
  <si>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</si>
  <si>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</si>
  <si>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</si>
  <si>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ENC. SEC. TRANSPORTACION</t>
  </si>
  <si>
    <t>SEC. ARCHIVO Y CORRESPONDENCIA, SEDE</t>
  </si>
  <si>
    <t>AUXILIAR ADMINISTRATIVO I</t>
  </si>
  <si>
    <t>FOTOCOPIADOR</t>
  </si>
  <si>
    <t>KEYLA SARAI TEJADA SANTOS</t>
  </si>
  <si>
    <t>DEPTO. TECNOLOGÍA, SEDE</t>
  </si>
  <si>
    <t>SECRETARIA AUXILIAR</t>
  </si>
  <si>
    <t>BELKY CRISTINA BETANIA CRUZ</t>
  </si>
  <si>
    <t>DIV. CONTABILIDAD, SEDE</t>
  </si>
  <si>
    <t>RECEPCIONISTA</t>
  </si>
  <si>
    <t>DIV. ESTADÍSTICA CLIMATOLÓGICA, SEDE</t>
  </si>
  <si>
    <t>EST. MET. SINÓPTICA - CENTRAL, SEDE</t>
  </si>
  <si>
    <t>JAILUIS MENDOZA TAVERAS</t>
  </si>
  <si>
    <t>DIV. PROCESAMIENTO DE DATOS, SEDE</t>
  </si>
  <si>
    <t>ROSANNA CLARIVEL ARIAS BRITO</t>
  </si>
  <si>
    <t>ANALISTA DE COMPRAS</t>
  </si>
  <si>
    <t>DEPTO. COMUNICACIÓN, PRENSA Y RR. PP., SEDE</t>
  </si>
  <si>
    <t>ARCHIVISTA</t>
  </si>
  <si>
    <t>MARCOS TORRES</t>
  </si>
  <si>
    <t>EST. AGROMETEOROLÓGICA - CONSTANZA</t>
  </si>
  <si>
    <t>OBSERV. AGROCLIMAT. CONSTANZA</t>
  </si>
  <si>
    <t>SEC. NÓMINA, SEDE</t>
  </si>
  <si>
    <t>ENCARGADA SECCION DE NOMINA</t>
  </si>
  <si>
    <t>ENC. EST. MET. AEROP. BARAHONA</t>
  </si>
  <si>
    <t>DAYHANA OSKARINA LAUREANO TRINIDAD</t>
  </si>
  <si>
    <t>SECRETARIA EJECUTIVA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</si>
  <si>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</si>
  <si>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</si>
  <si>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</si>
  <si>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</si>
  <si>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</si>
  <si>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</si>
  <si>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ENC. DIV. CONTROL DE CALIDAD</t>
  </si>
  <si>
    <t>AMOS ESPINOSA CARVAJAL</t>
  </si>
  <si>
    <t>SUPERVISOR METEOROLOGICO</t>
  </si>
  <si>
    <t>STALIN RIVERA SOTO</t>
  </si>
  <si>
    <t>OFICINA DE LIBRE ACCESO A LA INFORMACIÓN, SEDE</t>
  </si>
  <si>
    <t>JORGE GEOVANNY URBAEZ TAVAREZ</t>
  </si>
  <si>
    <t>EST. MET. SINÓPTICA - MONTE CRISTI</t>
  </si>
  <si>
    <t>BELKYS PATRICIA BENITEZ REYES</t>
  </si>
  <si>
    <t>ADAN RAMIREZ RASERO</t>
  </si>
  <si>
    <t>EST. MET. SINÓPTICA - CABRERA</t>
  </si>
  <si>
    <t>ENC. EST. SINOP. CABRERA</t>
  </si>
  <si>
    <t>ALTAGRACIA BERENICE PIMENTEL ORTIZ</t>
  </si>
  <si>
    <t>RAFAEL ANTONIO CABRERA CLASE</t>
  </si>
  <si>
    <t>HENRY ANATANAEL AGRAMONTE SEGURA</t>
  </si>
  <si>
    <t>KARINNA SOLEDAD SOTO VALLEJO</t>
  </si>
  <si>
    <t>VIRGINELIS BATISTA RAMIREZ</t>
  </si>
  <si>
    <t>EST. CLIMATOLÓGICA - HONDO VALLE</t>
  </si>
  <si>
    <t>OBS. CLIMAT. HONDO VALLE</t>
  </si>
  <si>
    <t>CONSERJE</t>
  </si>
  <si>
    <t>EST. AGROMETEOROLÓGICA - LA VICTORIA</t>
  </si>
  <si>
    <t>EST. CLIMATOLÓGICA - VILLA VÁSQUEZ</t>
  </si>
  <si>
    <t>OBSERV. CLIM. VILLA VASQUEZ</t>
  </si>
  <si>
    <t>OBS. CLIMAT. SAMANA</t>
  </si>
  <si>
    <t>JUANA YSABEL SOSA H. DE ALVAREZ</t>
  </si>
  <si>
    <t>EST. CLIMATOLÓGICA - LOS LLANOS</t>
  </si>
  <si>
    <t>OBSERV. CLIM. LOS LLANOS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</si>
  <si>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</si>
  <si>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</si>
  <si>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</si>
  <si>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</si>
  <si>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</si>
  <si>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AUX. DE PLANIF. Y DESARROLLO</t>
  </si>
  <si>
    <t>JULIANA FELIZ TERRERO</t>
  </si>
  <si>
    <t>EST. CLIMATOLÓGICA - OVIEDO</t>
  </si>
  <si>
    <t>OBSERV. CLIM. OVIEDO</t>
  </si>
  <si>
    <t>EST. CLIMATOLÓGICA - SALCEDO</t>
  </si>
  <si>
    <t>OBSERV CLIM. SALCEDO</t>
  </si>
  <si>
    <t>EST. CLIMATOLÓGICA - SAMANÁ</t>
  </si>
  <si>
    <t>EST. CLIMATOLÓGICA - VILLA RIVA</t>
  </si>
  <si>
    <t>OBS. CLIMAT. VILLA RIVA</t>
  </si>
  <si>
    <t>EST. CLIMATOLÓGICA - GASPAR HERNÁNDEZ</t>
  </si>
  <si>
    <t>MARIBEL MONTERO REYES</t>
  </si>
  <si>
    <t>DEPTO. METEOROLOGÍA GENERAL, SEDE</t>
  </si>
  <si>
    <t>JARDINERO</t>
  </si>
  <si>
    <t>ENMANUEL ANTONIO ALVAREZ MEREJO</t>
  </si>
  <si>
    <t>CAROLINA PAULINO ARIAS</t>
  </si>
  <si>
    <t>ENC.EST.MET.AERON.AEROP. A. BA</t>
  </si>
  <si>
    <t>BILLY JUNIOR DE LA CRUZ MERCEDES</t>
  </si>
  <si>
    <t>YOCASTA LORENZO LORENZO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</si>
  <si>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</si>
  <si>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</si>
  <si>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</si>
  <si>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</si>
  <si>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</si>
  <si>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</si>
  <si>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</si>
  <si>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</si>
  <si>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</si>
  <si>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</si>
  <si>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</si>
  <si>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</si>
  <si>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ANTHONY CARELA SANTOS</t>
  </si>
  <si>
    <t>OBSERVADOR CLIMATOLOGICO</t>
  </si>
  <si>
    <t>PERCIA ALCANTARA BATISTA</t>
  </si>
  <si>
    <t>JULIO CESAR ORDOÑEZ BRUNO</t>
  </si>
  <si>
    <t>AURORA SOBEIDA PIERROT DRULLARD</t>
  </si>
  <si>
    <t>ENC. ESTACION SINOP. CENTRAL</t>
  </si>
  <si>
    <t>DIV. CAMBIO CLIMÁTICO, SEDE</t>
  </si>
  <si>
    <t>ENC. DIV. CAMBIO CLIMATICO</t>
  </si>
  <si>
    <t>LICELOTTE ANTIGUA TAVERAS</t>
  </si>
  <si>
    <t>SAMIRA ANGELMIRA LORENZO LORENZO</t>
  </si>
  <si>
    <t>MAXIMINA FAMILIA DE LOS SANTOS</t>
  </si>
  <si>
    <t>ADIA YSABEL TAVAREZ DE LOS SANTOS</t>
  </si>
  <si>
    <t>JENUEL MIGUEL ALMONTE CABRERA</t>
  </si>
  <si>
    <t>ENC. DE EST. AUTOMATICAS</t>
  </si>
  <si>
    <t>EST. MET. SINÓPTICA - BAYAGUANA</t>
  </si>
  <si>
    <t>OBSERV. CLIM. BAYAGUANA</t>
  </si>
  <si>
    <t>IGNACIO MANUEL FELIZ ROSADO</t>
  </si>
  <si>
    <t>AUX. DE RECOPILACION DE DATOS</t>
  </si>
  <si>
    <t>EIMER BAUTISTA BAUTISTA</t>
  </si>
  <si>
    <t>HECTOR JUAN VILORIO</t>
  </si>
  <si>
    <t>MENSAJERO EXTERNO</t>
  </si>
  <si>
    <t>AUXILIAR DE ALMACEN</t>
  </si>
  <si>
    <t>AUX. DE RELACIONES PUBLICAS</t>
  </si>
  <si>
    <t>SEC. TSUNAMI, SEDE</t>
  </si>
  <si>
    <t>ENC. SECC. ALERTA DE TSUNAMI</t>
  </si>
  <si>
    <t>ELIZABETH IVELISSE SANTANA GRACIANO</t>
  </si>
  <si>
    <t>SEC. PRESUPUESTO, SEDE</t>
  </si>
  <si>
    <t>ANA NURIS DE LA CRUZ</t>
  </si>
  <si>
    <t>CRUCITA YNFANTE MENA</t>
  </si>
  <si>
    <t>DANITZA FERRERAS CARRASCO</t>
  </si>
  <si>
    <t>MANUEL DEMETRIO VALOY DE LOS SANTOS</t>
  </si>
  <si>
    <t>ANALISTA DE RECURSOS HUMANOS</t>
  </si>
  <si>
    <t>DEPTO. JURÍDICO, SEDE</t>
  </si>
  <si>
    <t>KATIUSCA MERCEDES VERAS SANABIA</t>
  </si>
  <si>
    <t>YOLANDA ALTAGRACIA OLIVO</t>
  </si>
  <si>
    <t>EST. CLIMATOLÓGICA - SANTIAGO RODRÍGUEZ</t>
  </si>
  <si>
    <t>OBSERV CLIM. SANTIAGO RODRIGUE</t>
  </si>
  <si>
    <t>FELVIN ALEXANDER ALVARADO CROUSSETTE</t>
  </si>
  <si>
    <t>MAXIMILIANO OTAÑEZ MATOS</t>
  </si>
  <si>
    <t>OBSERV. CLIM. SABANA DE LA MAR</t>
  </si>
  <si>
    <t>LEANDRO CAMACHO</t>
  </si>
  <si>
    <t>JAIDY ELIZABETH MORLA CLASE</t>
  </si>
  <si>
    <t>EURIPIDES BOLIVAR LEDESMA VILLA</t>
  </si>
  <si>
    <t>FRANCISCO EMILIANO</t>
  </si>
  <si>
    <t>ENC. DEPTO. ADMINISTRATIVO</t>
  </si>
  <si>
    <t>ENC. DIV. PROCESAM. DE DATOS</t>
  </si>
  <si>
    <t>ENC. EST. MET. AERON. HIGUERO</t>
  </si>
  <si>
    <t>GLADYS EUFEMIA BUTTEN</t>
  </si>
  <si>
    <t>ANALISTA DE CAPACITACION</t>
  </si>
  <si>
    <t>LOURDES CANARIO</t>
  </si>
  <si>
    <t>NIURCA RAMONA CUEVAS MEDINA</t>
  </si>
  <si>
    <t>JACQUELINE FELIX CUEVAS</t>
  </si>
  <si>
    <t>COORDINADORA DE EVENTOS</t>
  </si>
  <si>
    <t>WAGNER CONFESOR LORENZO LORENZO</t>
  </si>
  <si>
    <t>DEPTO. METEOROLOGÍA OPERATIVA, SEDE</t>
  </si>
  <si>
    <t>TEYLOR FERRERAS MELIZ</t>
  </si>
  <si>
    <t>ENC. DEPTO. JURIDICO</t>
  </si>
  <si>
    <t>PATRIA MARISOL ROSARIO SANTANA</t>
  </si>
  <si>
    <t>ENC. DIV. RECOP. DE DATOS</t>
  </si>
  <si>
    <t>EST. CLIMATOLÓGICA - SAN RAFAEL DEL YUMA</t>
  </si>
  <si>
    <t>OBS. CLIMAT. SAN RAFAEL DEL YU</t>
  </si>
  <si>
    <t>EST. CLIMATOLÓGICA - JARABACOA</t>
  </si>
  <si>
    <t>OBSV. CLIM. JARABACOA</t>
  </si>
  <si>
    <t>JUAN CARLOS DE LA ROSA FRIAS</t>
  </si>
  <si>
    <t>ARISLEYDA DE LA CRUZ DONNATORG</t>
  </si>
  <si>
    <t>EMILIA POZO CONTRERAS</t>
  </si>
  <si>
    <t>ENC. SECCION ALMACEN</t>
  </si>
  <si>
    <t>REINALDO ARTILES ROYER</t>
  </si>
  <si>
    <t>ENC.EST.MT.AEROP. PTO. PLATA</t>
  </si>
  <si>
    <t>LUIS ENMANUEL CORONADO LORENZO</t>
  </si>
  <si>
    <t>JESSICA CASTILLO RUMALDO</t>
  </si>
  <si>
    <t>EST. CLIMATOLÓGICA - RESTAURACIÓN</t>
  </si>
  <si>
    <t>OBS. CLIM. DE RESTAURACION</t>
  </si>
  <si>
    <t>XISTA DE LOS SANTOS ECHAVARRIA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</si>
  <si>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</si>
  <si>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</si>
  <si>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</si>
  <si>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</si>
  <si>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</si>
  <si>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EST. CLIMATOLÓGICA - TÁBARA ABAJO</t>
  </si>
  <si>
    <t>OBS. CLIM. EN EST. DEL 15 DE A</t>
  </si>
  <si>
    <t>MENSAJERA INTERNA</t>
  </si>
  <si>
    <t>ISAURA VERONICA PEÑA DE LA CRUZ</t>
  </si>
  <si>
    <t>VENECIA MIRELIS MEDINA VICENTE</t>
  </si>
  <si>
    <t>AYUDANTE DE MANTENIMIENTO</t>
  </si>
  <si>
    <t>YEHANNYS NATALIZ CUEVAS</t>
  </si>
  <si>
    <t>CESAR AGUSTO PADILLA MATOS</t>
  </si>
  <si>
    <t>SUPERVISOR DE SEGURIDAD</t>
  </si>
  <si>
    <t>ALEXANDER JAVIER SIERRA CALZADO</t>
  </si>
  <si>
    <t>YESSICA MEDINA PAREDES</t>
  </si>
  <si>
    <t>AUXILIAR DE TRANSPORTACION</t>
  </si>
  <si>
    <t>EST. CLIMATOLÓGICA - SAN JOSÉ DE OCOA</t>
  </si>
  <si>
    <t>LEONARDO LINARES PUELLO</t>
  </si>
  <si>
    <t>MENSAJERO</t>
  </si>
  <si>
    <t>YAHAIRA POLANCO</t>
  </si>
  <si>
    <t>YENNIFER BAUTISTA PIMENTEL</t>
  </si>
  <si>
    <t>DIGITADORA</t>
  </si>
  <si>
    <t xml:space="preserve">OBSERV AGROCLIM. DAJABON </t>
  </si>
  <si>
    <t>EST. CLIMATOLOGICA - RIO SAN JUAN</t>
  </si>
  <si>
    <t>OBS. CLIMAT. RIO SAN JUAN</t>
  </si>
  <si>
    <t>JOANNA CAROLINA TATIS LORA</t>
  </si>
  <si>
    <t>AUXILIAR ADMINISTRATIVO</t>
  </si>
  <si>
    <t>ROSA ELENA LUCIANO TERRERO</t>
  </si>
  <si>
    <t xml:space="preserve"> </t>
  </si>
  <si>
    <t>RUBELQUENIA BAUTISTA LUNA</t>
  </si>
  <si>
    <t>EST. CLIMATOLOGICA - POLO</t>
  </si>
  <si>
    <t xml:space="preserve">MASCULINO </t>
  </si>
  <si>
    <t>EST. CLIMATOLOGICA - CABRAL</t>
  </si>
  <si>
    <t>MIRIAM ALTAGRACIA MATOS</t>
  </si>
  <si>
    <t>ENC. DIV. RADIOSONDEO</t>
  </si>
  <si>
    <t>LAURA ANGELINA BAUTISTA DEL CRISTO</t>
  </si>
  <si>
    <t xml:space="preserve">DIV. TELECOMUNICACIONES </t>
  </si>
  <si>
    <t>ENC. DIV. TELECOMUNICACIONES</t>
  </si>
  <si>
    <t>OBS. CLIMATOLOGICO - POLO</t>
  </si>
  <si>
    <t>OBS. CLIMATOLOGICO - MONTECRISTI</t>
  </si>
  <si>
    <t>OBS. CLIMATOLOGICO DE CABRAL</t>
  </si>
  <si>
    <t>YULEIDY CAROLINA NIVAR CASTILLO</t>
  </si>
  <si>
    <t>WENICA NOELIA HERRERA CUEVAS</t>
  </si>
  <si>
    <t>DEPTO. METEOROLOGIA AERONAUTICA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</si>
  <si>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</si>
  <si>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</si>
  <si>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</si>
  <si>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</si>
  <si>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</si>
  <si>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</si>
  <si>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</si>
  <si>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</si>
  <si>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</si>
  <si>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SEC.ESTACIONES METEOROLÓGICAS AUTOMÁTICAS,SEDE</t>
  </si>
  <si>
    <t>ELIEZER ENMANUEL CORDERO PARDILLA</t>
  </si>
  <si>
    <t>MONICA MARLENE BELLO BENIGNO</t>
  </si>
  <si>
    <t>LUISA NILDA PERDOMO CARRASCO</t>
  </si>
  <si>
    <t>MARIEL GERINELDO BATISTA MATOS</t>
  </si>
  <si>
    <t xml:space="preserve">AUXILIAR ADMINISTRATIVO </t>
  </si>
  <si>
    <t>JUAN FRANCISCO FERRERA SEGURA</t>
  </si>
  <si>
    <t>OBS.CLIMAT. DE ENRIQUILLO</t>
  </si>
  <si>
    <t>EST. CLIMATOLÓGICA - BARAHONA</t>
  </si>
  <si>
    <t>GREGORIX JURGEN CABRERA</t>
  </si>
  <si>
    <t>CONTADORA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</si>
  <si>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</si>
  <si>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</si>
  <si>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</si>
  <si>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</si>
  <si>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</si>
  <si>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</si>
  <si>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RAQUEL ARAUJO</t>
  </si>
  <si>
    <t>ENC. DEPTO. CLIMATOLOGIA</t>
  </si>
  <si>
    <t>KATHRYN HIROSHIMA MENDOZA CASTRO</t>
  </si>
  <si>
    <t>AUXILIAR ADMINISTRATIVO i</t>
  </si>
  <si>
    <t>ENC. DIV. EVALUACION DE BANDAS</t>
  </si>
  <si>
    <t>ENC. DIV. PLANIFICACION Y DESARROLLO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</si>
  <si>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</si>
  <si>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</si>
  <si>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</si>
  <si>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</si>
  <si>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</si>
  <si>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</si>
  <si>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</si>
  <si>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</si>
  <si>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</si>
  <si>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</si>
  <si>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</si>
  <si>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</si>
  <si>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</si>
  <si>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</si>
  <si>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ANALISTA DESARROLLO ORGANIZACIONAL</t>
  </si>
  <si>
    <t xml:space="preserve">AMADEO CASTILLO </t>
  </si>
  <si>
    <t xml:space="preserve">AYUDANTE DE MANTENIMIENTO </t>
  </si>
  <si>
    <t xml:space="preserve">DOMINGA ROA </t>
  </si>
  <si>
    <t>MARTHA ELIZABETTH MONTERO ANDUJAR</t>
  </si>
  <si>
    <t>EMANIEL PIE PROFETA</t>
  </si>
  <si>
    <t>JOAN MANUEL CASTILLO SÁNCHEZ</t>
  </si>
  <si>
    <t>ROBERT LUCIANO ENCARNACIÓN</t>
  </si>
  <si>
    <t>RAFAEL SÁNCHEZ CAPELLÁN</t>
  </si>
  <si>
    <t>VICTOR MANUEL PÉREZ</t>
  </si>
  <si>
    <t>NORMA ALCÁNTARA VALENZUELA</t>
  </si>
  <si>
    <t>RAFAEL ERNESTO MÉNDEZ</t>
  </si>
  <si>
    <t>LUISA ALVANIA SENA MÉNDEZ</t>
  </si>
  <si>
    <t>FELIPE GERARDO MEDINA SÁNCHEZ</t>
  </si>
  <si>
    <t>FELICIA ELENA MARTÍNEZ MARTÍNEZ</t>
  </si>
  <si>
    <t>PEDRO ENRIQUE FERMÍN MALDONADO</t>
  </si>
  <si>
    <t>JONNATHAN FRANCISCO FELIZ MARTÍNEZ</t>
  </si>
  <si>
    <t>YOKASTA MEJÍA DÍAZ</t>
  </si>
  <si>
    <t>ESMEYRA NATALIA BURGOS RODRÍGUEZ</t>
  </si>
  <si>
    <t>AGUSTINA MOJÍCA</t>
  </si>
  <si>
    <t>LORENA ELIZABETH SOTO ENCARNACIÓN</t>
  </si>
  <si>
    <t>BENITO ARCADIO BERIHUETE JIMÉNEZ</t>
  </si>
  <si>
    <t xml:space="preserve">NORMA LIDIA MUÑOZ CONCEPCIÓN </t>
  </si>
  <si>
    <t>SULEYKA ALTAGRACIA GONZÁLEZ PICHARDO</t>
  </si>
  <si>
    <t>FRANCISCA ESPAÑA RODRÍGUEZ HERNÁNDEZ</t>
  </si>
  <si>
    <t>LEONILDA VIRGINIA JIMÉNEZ HERNÁNDEZ</t>
  </si>
  <si>
    <t>JOSELINA ELIZABETH NEPOMUCENO SÁNCHEZ</t>
  </si>
  <si>
    <t>ANGEL DE JESÚS FROMETA</t>
  </si>
  <si>
    <t>BENITO DE JESÚS FERNÁNDEZ</t>
  </si>
  <si>
    <t>SAMUEL ROSARIO GUZMÁN</t>
  </si>
  <si>
    <t>ROSA INÉS VICTORIO ROJAS</t>
  </si>
  <si>
    <t>ARELYS MARGARITA CORCINO DÍAZ</t>
  </si>
  <si>
    <t>FLERIDA YOKASTA FELIZ RUÍZ</t>
  </si>
  <si>
    <t>ALFREDO ENRIQUE GABINO SAUNDERS RICHARSÓN</t>
  </si>
  <si>
    <t>YAJAIRA MERCEDES BENCOSME AMÉZQUITA</t>
  </si>
  <si>
    <t>DORIS ALTAGRACIA CÁCERES ROSARIO</t>
  </si>
  <si>
    <t>MASSIEL RODRÍGUEZ TRINIDAD</t>
  </si>
  <si>
    <t>TOMAS VIDAL RODRÍGUEZ HOLGUÍN</t>
  </si>
  <si>
    <t>CRISTOBALINA DE JESÚS HERNÁNDEZ CRUZ</t>
  </si>
  <si>
    <t>INGRID VANESSA GÓMEZ INFANTE</t>
  </si>
  <si>
    <t>LUÍS ALBERTO GARCÍA</t>
  </si>
  <si>
    <t>ALIDA VIRTUDES MERCEDES GARCÍA</t>
  </si>
  <si>
    <t>ADALGISA ISABEL VARGAS VÁSQUEZ</t>
  </si>
  <si>
    <t>VIRTUDES JIMÉNEZ MINYETI</t>
  </si>
  <si>
    <t>JISSETTE MARÍA SANTOS LÓPEZ</t>
  </si>
  <si>
    <t>FELICIA DE JESÚS VALDEZ</t>
  </si>
  <si>
    <t>VARIELY CHANEL FERNÁNDEZ JIMÉNEZ</t>
  </si>
  <si>
    <t>YUDELKYS MARÍA MERCEDES REYES</t>
  </si>
  <si>
    <t>JORGE LUÍS HERRERA PANIAGUA</t>
  </si>
  <si>
    <t>JUAN ERNESTO DE LA ROSA JIMÉNEZ</t>
  </si>
  <si>
    <t>MARÍA MIGUELINA MONCIÓN HIDALGO</t>
  </si>
  <si>
    <t>RADHAMÉS DE LOS SANTOS CASTILLO</t>
  </si>
  <si>
    <t>NELSON DARIO RODRÍGUEZ PÉREZ</t>
  </si>
  <si>
    <t>GLADYS JIMÉNEZ MINYETTY</t>
  </si>
  <si>
    <t>ROSANNA REINOSO RAMÍREZ</t>
  </si>
  <si>
    <t>AMABLE MATEO JIMÉNEZ</t>
  </si>
  <si>
    <t>AMÍN SANTANA</t>
  </si>
  <si>
    <t>CAROL HERNÁNDEZ DE LOS SANTOS</t>
  </si>
  <si>
    <t>DENIA RUÍZ MEDINA</t>
  </si>
  <si>
    <t>LEONCIO ROSA FABIÁN</t>
  </si>
  <si>
    <t>JESÚS SALAS REYES</t>
  </si>
  <si>
    <t>MAILENE RODRÍGUEZ ROSARIO</t>
  </si>
  <si>
    <t>MAGALY MARÍA DELGADO</t>
  </si>
  <si>
    <t>MARIANO HENRÍQUEZ</t>
  </si>
  <si>
    <t>NELSON PEDRO RODRÍGUEZ GENAO</t>
  </si>
  <si>
    <t>SOBEYDA FERRERAS RUÍZ</t>
  </si>
  <si>
    <t>LUÍS GUSTAVO ARIAS RODRÍGUEZ</t>
  </si>
  <si>
    <t>PEDRO RODRIEL JAVIER GÓMEZ</t>
  </si>
  <si>
    <t>JESÚS ALBERTO LUNA HERNÁNDEZ</t>
  </si>
  <si>
    <t>MARÍA CECILIA ALMONTE RAMOS</t>
  </si>
  <si>
    <t>ISABEL ELENA MARIANO VÁSQUEZ</t>
  </si>
  <si>
    <t>CRISTINA DE LOS SANTOS BRAZOBÁN</t>
  </si>
  <si>
    <t>LEIDY LAURA JIMÉNEZ MORA</t>
  </si>
  <si>
    <t>RAFAELINA ENCARNACIÓN FAMILIA</t>
  </si>
  <si>
    <t>PEDRO ANTONIO MATEO RAMÍREZ</t>
  </si>
  <si>
    <t>EDGAR JOSÉ ACOSTA</t>
  </si>
  <si>
    <t>EDUARDO BRITO PÉREZ</t>
  </si>
  <si>
    <t>BASILIO SÁNCHEZ CARMONA</t>
  </si>
  <si>
    <t>ELVIO ANDRÉS BATISTA FERRERAS</t>
  </si>
  <si>
    <t>FRANCISCO CAPELLÁN CORDERO</t>
  </si>
  <si>
    <t>ELADIO ANTONIO SANTOS FRÍAS</t>
  </si>
  <si>
    <t>RAMÓN EMILIANO TIBURCIO GARCÍA</t>
  </si>
  <si>
    <t>VICTOR JUAN MÉNDEZ GARCÍA</t>
  </si>
  <si>
    <t>ORLANDO SEVERINO MEJÍA</t>
  </si>
  <si>
    <t>ADDERLYN ANDRÉS BATISTA ROMANO</t>
  </si>
  <si>
    <t>ALEJANDRO JOSÉ LUÍS SUAREZ</t>
  </si>
  <si>
    <t>JUAN EVANGELISTA GUILLÉN MORENO</t>
  </si>
  <si>
    <t>JUAN CARLOS DE LA ROSA FERNÁNDEZ</t>
  </si>
  <si>
    <t>JACQUELINE DE LAS M ESTÉVEZ CEBALLOS</t>
  </si>
  <si>
    <t>YOLANDA YOHANNA CABRERA CALDERÓN</t>
  </si>
  <si>
    <t>MIGUEL ELÍAS CRISTO REYES</t>
  </si>
  <si>
    <t>LEONCIO DUARTE GARCÍA</t>
  </si>
  <si>
    <t>FRANCISCO RAFAEL RODRÍGUEZ BRITO</t>
  </si>
  <si>
    <t>CARLIXTA PAULINO GARCÍA</t>
  </si>
  <si>
    <t>ROBINSÓN ESPINAL GARCÍA</t>
  </si>
  <si>
    <t>JAZMÍN MIRURGIA DE LEÓN RAMÍREZ</t>
  </si>
  <si>
    <t xml:space="preserve">MARQUIS ARISMENDY DURÁN </t>
  </si>
  <si>
    <t>SARA ESTHER MOTA GARCÍA</t>
  </si>
  <si>
    <t>BRANDO ENRIQUE DÍAZ VALLEJO</t>
  </si>
  <si>
    <t>FRANCISCO FERMÍN HOLGUÍN CASTILLO</t>
  </si>
  <si>
    <t>JOSÉ DANILO VASQUEZ ORTÍZ</t>
  </si>
  <si>
    <t>JUANA ALTAGRACIA SILLÉ PUELLO</t>
  </si>
  <si>
    <t>VERONICA MEJÍA MONTERO</t>
  </si>
  <si>
    <t xml:space="preserve">VANESSA MARGARITA DÍAZ DELGADILLO  </t>
  </si>
  <si>
    <t>MARÍA ALTAGRACIA ZABALA MERÁN</t>
  </si>
  <si>
    <t>CARIDAD DE LOS ÁNGELES HERNÁNDEZ CRUZ</t>
  </si>
  <si>
    <t>SONIA MARGARITA RUÍZ DIONICIO</t>
  </si>
  <si>
    <t>CECILIA DEL CARMÉN VILONIA HOLGUÍN</t>
  </si>
  <si>
    <t>ANDRÉS MIGUEL CAMPUSANO LASOSE</t>
  </si>
  <si>
    <t>REINA DE LOS ÁNGELES DE LOS SANTOS FÉLIX</t>
  </si>
  <si>
    <t>LUZ DEL CARMÉN DURÁN CASTILLO</t>
  </si>
  <si>
    <t>CARMÉN YNÉS FERNÁNDEZ REYES</t>
  </si>
  <si>
    <t>CARMÉN DELIA CRUZ RODRÍGUEZ</t>
  </si>
  <si>
    <t>CARMÉN NURYS GALVAN ARIAS</t>
  </si>
  <si>
    <t>RAMONA DEL CARMÉN TEJADA</t>
  </si>
  <si>
    <t>DORIS DEL CARMÉN RAMOS PAULINO</t>
  </si>
  <si>
    <t>OBS. CLIM. GASPAR HERNÁNDEZ</t>
  </si>
  <si>
    <t>ROSA ISABEL HERNÁNDEZ MARINE</t>
  </si>
  <si>
    <t>ROBIN VLADIMIR RODRÍGUEZMÁRMOL</t>
  </si>
  <si>
    <t>RAFY BELTRE GARCÍA</t>
  </si>
  <si>
    <t>LLERY ANTONIO RODRÍGUEZ MÁRMOL</t>
  </si>
  <si>
    <t>SADDAN PELAYO FONT-FRÍAS MONTERO</t>
  </si>
  <si>
    <t>MARTÍN ANTONIO MATA ROQUE</t>
  </si>
  <si>
    <t>IVANNA GABRIELA TIBURCIO MARTÍNEZ</t>
  </si>
  <si>
    <t>MARTÍN YNFANTE DÍAZ</t>
  </si>
  <si>
    <t>GERSON MAURI MARTÍNEZ CASTILLO</t>
  </si>
  <si>
    <t>ARFIDA VERNARDITA BERIHUETE JIMÉNEZ</t>
  </si>
  <si>
    <t>DOMINGA ALTAGRACIA CARRASCO JIMÉNEZ</t>
  </si>
  <si>
    <t>EDWAR SATURRIA JIMÉNEZ</t>
  </si>
  <si>
    <t>KENIA JOSEFINA PÉREZ BRITO</t>
  </si>
  <si>
    <t>ROBERT ANDRICKSON PÉREZ JIMÉNEZ</t>
  </si>
  <si>
    <t>EDWIN MIGUEL PÉREZ JIMÉNEZ</t>
  </si>
  <si>
    <t>ANDERSON MANUEL PÉREZ NOVAS</t>
  </si>
  <si>
    <t>ERIC MELQUIADES PÉREZ JIMÉNEZ</t>
  </si>
  <si>
    <t>ELIS AURORA PÉREZ PAREDES</t>
  </si>
  <si>
    <t>EMELYN MERCEDES MERCEDES PÉREZ</t>
  </si>
  <si>
    <t>JOSÉ MANUEL MEDINA HIDALGO</t>
  </si>
  <si>
    <t>MANUEL DOMINICO JOSÉ VOLQUEZ</t>
  </si>
  <si>
    <t>JOSÉ BATISTA RUÍZ</t>
  </si>
  <si>
    <t>OBSERV CLIM. SAN JOSÉ DE OCOA</t>
  </si>
  <si>
    <t>TOMASA ALTAGRACIA A. ADAMS GONZÁLEZ DE MALDONADO</t>
  </si>
  <si>
    <t>SOLANGEL YOKASTA GONZÁLEZ ESPIRITUSANTO</t>
  </si>
  <si>
    <t>JAMIL DE JESÚS GONZÁLEZ MEDINA</t>
  </si>
  <si>
    <t>DELVI DANIEL GUZMÁN CRUZ</t>
  </si>
  <si>
    <t>MIGUELINA EMILIA  GUZMÁN VELAZQUEZ</t>
  </si>
  <si>
    <t>OSVALDO RAFAEL  GUZMÁN CRUZ</t>
  </si>
  <si>
    <t>CLAUDIO MARTÍNEZ JIMINIÁN</t>
  </si>
  <si>
    <t>YASSER ALEJANDRO GALÁN MARIANO</t>
  </si>
  <si>
    <t>MODESTA PEÑA BENJAMÍN</t>
  </si>
  <si>
    <t>RAMÓN EMILIO VARGAS PÉREZ</t>
  </si>
  <si>
    <t>RAMÓN FRANCISCO MONTALVO MOTA</t>
  </si>
  <si>
    <t>MICHAEL JUNIOR DÍAZ ROSARIO</t>
  </si>
  <si>
    <t>CAMIL ESPINOSA RUÍZ</t>
  </si>
  <si>
    <t>MARÍA OZORIA ZARZUELA</t>
  </si>
  <si>
    <t>MARÍA ALTAGRACIA SANTOS RECAREY</t>
  </si>
  <si>
    <t>MARÍA JOSEFINA POOL CASTILLO</t>
  </si>
  <si>
    <t>ANGEL MARÍA MARTÍNEZ PÉREZ</t>
  </si>
  <si>
    <t>GLORIA MARÍA BIENVENIDA CEBALLOS GÓMEZ</t>
  </si>
  <si>
    <t>CARMÉN MARÍA HEREDIA MOTA</t>
  </si>
  <si>
    <t>MARÍA MAGDALENA ENCARNACIÓN GUERRERO</t>
  </si>
  <si>
    <t>MARGARITA MARÍA DEPRATS BELTRÉ</t>
  </si>
  <si>
    <t>ALBERTO ISAAC RODRÍGUEZ MARIANO</t>
  </si>
  <si>
    <t>MOISES URBAEZ RODRÍGUEZ</t>
  </si>
  <si>
    <t>JUAN RAFAEL RODRÍGUEZ FRIAS</t>
  </si>
  <si>
    <t>PATRICIA MERCEDES RODRÍGUEZ ABREU</t>
  </si>
  <si>
    <t>SORANYI ESTHER RODRÍGUEZ JOSÉ</t>
  </si>
  <si>
    <t>FELIX MANUEL RODRÍGUEZ HERNÁNDEZ</t>
  </si>
  <si>
    <t>CARLA RAMONA MORALES GALVÁN</t>
  </si>
  <si>
    <t>DAMARIS MERCEDES SÁNCHEZ</t>
  </si>
  <si>
    <t>HERIBERTO ANTONIO FABIÁN ESPINAL</t>
  </si>
  <si>
    <t>CRISTOPHER EMILIO FLORIÁN LIRIANO</t>
  </si>
  <si>
    <t>JESÚS BERNARDO BELTRÉ GARCÍA</t>
  </si>
  <si>
    <t>WAGNER ENMANUEL RIVERA ESTÉVEZ</t>
  </si>
  <si>
    <t>RAFAELA JOCELYN CONCEPCIÓN PERALTA</t>
  </si>
  <si>
    <t>RONALD EVELIO DE LEÓN MEJÍA</t>
  </si>
  <si>
    <t>JOSEFINA ALTAGRACIA FROMETA DE LEÓN</t>
  </si>
  <si>
    <t>ISLANDRI LAURENY BÁEZ NIVAR</t>
  </si>
  <si>
    <t>DAILYS SARAY BÁEZ RODRÍGUEZ</t>
  </si>
  <si>
    <t>JOVANNY RINCÓN TORRES</t>
  </si>
  <si>
    <t>FRANKLIN JOSÉ GÓMEZ DE LA ROSA</t>
  </si>
  <si>
    <t>DIANA MERCEDES ROJAS GÓMEZ</t>
  </si>
  <si>
    <t>JULIANA GÓMEZ POLANCO</t>
  </si>
  <si>
    <t>ROSA HILDA MÉNDEZ ROSSO</t>
  </si>
  <si>
    <t>ANTHONY ESMIKI SANTANA NÚÑEZ</t>
  </si>
  <si>
    <t>PEDRO ANTONIO CAMILO NÚÑEZ</t>
  </si>
  <si>
    <t>NILDA VALERIO NÚÑEZ</t>
  </si>
  <si>
    <t>DIGNA EMPERATRIZ FERMÍN MALDONADO</t>
  </si>
  <si>
    <t>FERMÍN CORONADO FERNÁNDEZ</t>
  </si>
  <si>
    <t>PANTALEÓN HENRÍQUEZ ARIAS</t>
  </si>
  <si>
    <t>JESÚS CASTOR NOBAS DEL ROSARIO</t>
  </si>
  <si>
    <t>GÉNESIS CAROLAY CAMARENA</t>
  </si>
  <si>
    <t>GÉNESIS MONICA DE LA CRUZ RODRÍGUEZ</t>
  </si>
  <si>
    <t>GÉNESIS BRITO</t>
  </si>
  <si>
    <t>MANUEL DE JESÚS HINOJOSA BRIOSO</t>
  </si>
  <si>
    <t>NISELDA DEL CARMÉN DE JESÚS ESTRELLA DE PICHARDO</t>
  </si>
  <si>
    <t>ROBÍN MEDRANO</t>
  </si>
  <si>
    <t>VICTOR EDUARDO MARTÍNEZ HERNÁNDEZ</t>
  </si>
  <si>
    <t>LUCÍA LÓPEZ UREÑA</t>
  </si>
  <si>
    <t>VICTOR DAVID CHACÓN CEBALLOS</t>
  </si>
  <si>
    <t>ANALISTA DE GESTIÓN DE CALIDAD</t>
  </si>
  <si>
    <t xml:space="preserve">ENC. DIVISIÓN INST. METEOROLOGICOS </t>
  </si>
  <si>
    <t>DIVISIÓN DE GESTIÓN DE RIEGO</t>
  </si>
  <si>
    <t>METEORÓLOGO SUPERIOR</t>
  </si>
  <si>
    <t>METEORÓLOGO INTERMEDIO</t>
  </si>
  <si>
    <t>MARCIA ANTONIA CÉSPEDES VÁ SQUEZ</t>
  </si>
  <si>
    <t>ANTONIO LUÍS TEZANOS DAMIRÓN</t>
  </si>
  <si>
    <t>JORGE CALDERÓN COLÓN</t>
  </si>
  <si>
    <t>TÉCN METEOROLOGICO INTERMEDIO</t>
  </si>
  <si>
    <t>TÉCNICO METEOROLOGICO INICIAL</t>
  </si>
  <si>
    <t>TÉCNICO EN COMPRAS</t>
  </si>
  <si>
    <t>SOPORTE TÉCNICO</t>
  </si>
  <si>
    <t>TÉCNICO ELECTRONICO</t>
  </si>
  <si>
    <t>TÉCNICO EN REFRIGERACION</t>
  </si>
  <si>
    <t>TÉCNICO METEOROLOGICO SUPERIOR</t>
  </si>
  <si>
    <t>TÉCN. METEOROLOGICO SUPERIOR</t>
  </si>
  <si>
    <t>TÉCN. METEOROLOGICO INTERMEDIO</t>
  </si>
  <si>
    <t>DEPTO. TÉCNOLOGÍA, SEDE</t>
  </si>
  <si>
    <t>ENC. DEP. DE TECNOLOGÍA</t>
  </si>
  <si>
    <t>CARMEN CECILIA GÓMEZ DE ENCARNACIÓN</t>
  </si>
  <si>
    <t>ANDRY STWARD EMILIANO COSMA</t>
  </si>
  <si>
    <t>RAMÓN EMILIO HERNÁNDEZ HIDALGO</t>
  </si>
  <si>
    <t>YUNETVELIN HERNÁNDEZ ROMERO</t>
  </si>
  <si>
    <t>ENCARGADA SECCION DE PRESUPUESTO</t>
  </si>
  <si>
    <t>RAYNELDA JOSEFINA FERNÁNDEZ FELIX</t>
  </si>
  <si>
    <t>CARMÉN PAULINA URBAEZ NÚÑEZ</t>
  </si>
  <si>
    <t>DIONYS ANTONIO OGANDO MARTÍNEZ</t>
  </si>
  <si>
    <t>NÓMINA DE EMPLEADOS FIJOS: CORRESPONDIENTE AL MES DE  MAYO DEL AÑO 2023</t>
  </si>
  <si>
    <t>LUIS ANTONIO O RIVERA</t>
  </si>
  <si>
    <t>EPIFANIO VELASQUEZ</t>
  </si>
  <si>
    <t>FREYLIX MIGUEL FLORENTINO MONTERO</t>
  </si>
  <si>
    <t>LUZ ELINANET POLANCO</t>
  </si>
  <si>
    <t>ENC. EST. SONOPTICA SABANA DE LA MAR</t>
  </si>
  <si>
    <t xml:space="preserve">JOSE SALVADOR OVALLE </t>
  </si>
  <si>
    <t>OBSERV AGROCLIM. VILLA GONZALEZ</t>
  </si>
  <si>
    <t>EST. AGROMETEOROLÓGICA - VILLA GONZALEZ</t>
  </si>
  <si>
    <t>MELANY MARIA BRITO</t>
  </si>
  <si>
    <t>DIEGO JOSE LINARES MEJIA</t>
  </si>
  <si>
    <t>DIGITADORO</t>
  </si>
  <si>
    <t>INGRID CLARIBEL GOMEZ</t>
  </si>
  <si>
    <t>PAOLA MERCEDES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</si>
</sst>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0\ _€;[Red]#,##0.00\ _€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/>
    <xf numFmtId="166" fontId="2" fillId="0" borderId="0" xfId="0" applyNumberFormat="1" applyFont="1"/>
    <xf numFmtId="166" fontId="6" fillId="0" borderId="1" xfId="1" applyNumberFormat="1" applyFont="1" applyFill="1" applyBorder="1" applyAlignment="1"/>
    <xf numFmtId="166" fontId="6" fillId="0" borderId="1" xfId="1" applyNumberFormat="1" applyFont="1" applyFill="1" applyBorder="1" applyAlignment="1">
      <alignment horizontal="right"/>
    </xf>
    <xf numFmtId="166" fontId="2" fillId="0" borderId="0" xfId="0" applyNumberFormat="1" applyFont="1" applyFill="1"/>
    <xf numFmtId="166" fontId="6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/>
    <xf numFmtId="165" fontId="2" fillId="0" borderId="0" xfId="1" applyFont="1"/>
    <xf numFmtId="165" fontId="2" fillId="0" borderId="0" xfId="1" applyFont="1" applyFill="1" applyAlignment="1">
      <alignment horizontal="left"/>
    </xf>
    <xf numFmtId="165" fontId="0" fillId="0" borderId="0" xfId="1" applyFont="1" applyFill="1" applyAlignment="1">
      <alignment horizontal="left"/>
    </xf>
    <xf numFmtId="0" fontId="2" fillId="0" borderId="5" xfId="0" applyFont="1" applyFill="1" applyBorder="1"/>
    <xf numFmtId="0" fontId="2" fillId="0" borderId="0" xfId="0" applyFont="1" applyFill="1" applyBorder="1"/>
    <xf numFmtId="166" fontId="6" fillId="0" borderId="2" xfId="1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166" fontId="2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49" fontId="8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165" fontId="5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" fontId="2" fillId="0" borderId="0" xfId="1" applyNumberFormat="1" applyFont="1" applyFill="1"/>
    <xf numFmtId="4" fontId="3" fillId="2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/>
    <xf numFmtId="4" fontId="2" fillId="0" borderId="0" xfId="1" applyNumberFormat="1" applyFont="1" applyFill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/>
    <xf numFmtId="4" fontId="5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/>
    <xf numFmtId="4" fontId="2" fillId="0" borderId="2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/>
    <xf numFmtId="4" fontId="2" fillId="0" borderId="4" xfId="1" applyNumberFormat="1" applyFont="1" applyFill="1" applyBorder="1" applyAlignment="1">
      <alignment horizontal="right"/>
    </xf>
    <xf numFmtId="4" fontId="2" fillId="0" borderId="4" xfId="1" applyNumberFormat="1" applyFont="1" applyFill="1" applyBorder="1" applyAlignment="1"/>
    <xf numFmtId="4" fontId="2" fillId="0" borderId="0" xfId="1" applyNumberFormat="1" applyFont="1" applyFill="1" applyAlignment="1"/>
    <xf numFmtId="165" fontId="5" fillId="0" borderId="1" xfId="1" applyFont="1" applyFill="1" applyBorder="1" applyAlignment="1">
      <alignment horizontal="right"/>
    </xf>
    <xf numFmtId="49" fontId="2" fillId="0" borderId="1" xfId="0" applyNumberFormat="1" applyFont="1" applyFill="1" applyBorder="1" applyAlignment="1"/>
    <xf numFmtId="165" fontId="5" fillId="0" borderId="1" xfId="1" applyFont="1" applyFill="1" applyBorder="1" applyAlignment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left" wrapText="1"/>
    </xf>
    <xf numFmtId="165" fontId="2" fillId="0" borderId="0" xfId="1" applyFont="1" applyFill="1"/>
    <xf numFmtId="0" fontId="2" fillId="0" borderId="0" xfId="0" applyFont="1" applyFill="1"/>
    <xf numFmtId="0" fontId="2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2" fillId="0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/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wrapText="1"/>
    </xf>
    <xf numFmtId="4" fontId="3" fillId="2" borderId="4" xfId="1" applyNumberFormat="1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2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E1CCF0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997429</xdr:colOff>
      <xdr:row>3</xdr:row>
      <xdr:rowOff>8987</xdr:rowOff>
    </xdr:from>
    <xdr:to>
      <xdr:col>7</xdr:col>
      <xdr:colOff>394948</xdr:colOff>
      <xdr:row>5</xdr:row>
      <xdr:rowOff>1097318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0165" y="467265"/>
          <a:ext cx="4097118" cy="139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Y407"/>
  <sheetViews>
    <sheetView tabSelected="1" topLeftCell="B368" zoomScale="106" zoomScaleNormal="106" zoomScaleSheetLayoutView="30" zoomScalePageLayoutView="80" workbookViewId="0"/>
  </sheetViews>
  <sheetFormatPr baseColWidth="10" defaultRowHeight="12" x14ac:dyDescent="0.2"/>
  <cols>
    <col min="1" max="1" width="5.42578125" style="3" customWidth="1"/>
    <col min="2" max="2" width="51.140625" style="3" bestFit="1" customWidth="1"/>
    <col min="3" max="3" width="53.140625" style="3" customWidth="1"/>
    <col min="4" max="4" width="37.5703125" style="3" customWidth="1"/>
    <col min="5" max="5" width="9.140625" style="3" customWidth="1"/>
    <col min="6" max="6" width="11.28515625" style="3" customWidth="1"/>
    <col min="7" max="7" width="12.42578125" style="37" customWidth="1"/>
    <col min="8" max="8" width="11.85546875" style="37" customWidth="1"/>
    <col min="9" max="9" width="9.7109375" style="37" customWidth="1"/>
    <col min="10" max="13" width="11.85546875" style="37" customWidth="1"/>
    <col min="14" max="14" width="12.5703125" style="37" customWidth="1"/>
    <col min="15" max="15" width="13.42578125" style="37" customWidth="1"/>
    <col min="16" max="16" width="12.85546875" style="37" customWidth="1"/>
    <col min="17" max="17" width="13.42578125" style="37" customWidth="1"/>
    <col min="18" max="18" width="12" style="9" hidden="1" customWidth="1"/>
    <col min="19" max="19" width="0" style="9" hidden="1" customWidth="1"/>
    <col min="20" max="16384" width="11.42578125" style="1"/>
  </cols>
  <sheetData>
    <row r="1" spans="2:19" x14ac:dyDescent="0.2">
      <c r="B1" s="3">
        <f ca="1">+B:Q</f>
        <v>0</v>
      </c>
    </row>
    <row r="3" spans="2:19" x14ac:dyDescent="0.2">
      <c r="C3" s="3" t="s">
        <v>252</v>
      </c>
    </row>
    <row r="6" spans="2:19" ht="87.75" customHeight="1" x14ac:dyDescent="0.2"/>
    <row r="7" spans="2:19" ht="20.25" customHeight="1" x14ac:dyDescent="0.2">
      <c r="B7" s="59" t="s">
        <v>540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2:19" ht="15.75" customHeight="1" x14ac:dyDescent="0.2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2:19" ht="15.75" customHeight="1" x14ac:dyDescent="0.2">
      <c r="B9" s="61" t="s">
        <v>0</v>
      </c>
      <c r="C9" s="61" t="s">
        <v>1</v>
      </c>
      <c r="D9" s="61" t="s">
        <v>2</v>
      </c>
      <c r="E9" s="61" t="s">
        <v>3</v>
      </c>
      <c r="F9" s="61" t="s">
        <v>4</v>
      </c>
      <c r="G9" s="63" t="s">
        <v>5</v>
      </c>
      <c r="H9" s="63" t="s">
        <v>6</v>
      </c>
      <c r="I9" s="63" t="s">
        <v>7</v>
      </c>
      <c r="J9" s="63" t="s">
        <v>8</v>
      </c>
      <c r="K9" s="64"/>
      <c r="L9" s="64"/>
      <c r="M9" s="64"/>
      <c r="N9" s="64"/>
      <c r="O9" s="65" t="s">
        <v>9</v>
      </c>
      <c r="P9" s="65" t="s">
        <v>10</v>
      </c>
      <c r="Q9" s="65" t="s">
        <v>11</v>
      </c>
    </row>
    <row r="10" spans="2:19" ht="17.25" customHeight="1" x14ac:dyDescent="0.2">
      <c r="B10" s="62"/>
      <c r="C10" s="62"/>
      <c r="D10" s="62"/>
      <c r="E10" s="62"/>
      <c r="F10" s="62"/>
      <c r="G10" s="64"/>
      <c r="H10" s="64"/>
      <c r="I10" s="64"/>
      <c r="J10" s="63" t="s">
        <v>0</v>
      </c>
      <c r="K10" s="64"/>
      <c r="L10" s="63" t="s">
        <v>12</v>
      </c>
      <c r="M10" s="64"/>
      <c r="N10" s="64"/>
      <c r="O10" s="66"/>
      <c r="P10" s="66"/>
      <c r="Q10" s="66"/>
    </row>
    <row r="11" spans="2:19" ht="16.5" customHeight="1" x14ac:dyDescent="0.2">
      <c r="B11" s="62"/>
      <c r="C11" s="62"/>
      <c r="D11" s="62"/>
      <c r="E11" s="62"/>
      <c r="F11" s="62"/>
      <c r="G11" s="64"/>
      <c r="H11" s="64"/>
      <c r="I11" s="64"/>
      <c r="J11" s="38" t="s">
        <v>13</v>
      </c>
      <c r="K11" s="38" t="s">
        <v>14</v>
      </c>
      <c r="L11" s="38" t="s">
        <v>14</v>
      </c>
      <c r="M11" s="38" t="s">
        <v>13</v>
      </c>
      <c r="N11" s="38" t="s">
        <v>15</v>
      </c>
      <c r="O11" s="67"/>
      <c r="P11" s="67"/>
      <c r="Q11" s="67"/>
    </row>
    <row r="12" spans="2:19" s="58" customFormat="1" x14ac:dyDescent="0.2">
      <c r="B12" s="7" t="s">
        <v>471</v>
      </c>
      <c r="C12" s="2" t="s">
        <v>16</v>
      </c>
      <c r="D12" s="2" t="s">
        <v>17</v>
      </c>
      <c r="E12" s="2" t="s">
        <v>18</v>
      </c>
      <c r="F12" s="2" t="s">
        <v>19</v>
      </c>
      <c r="G12" s="39">
        <v>235000</v>
      </c>
      <c r="H12" s="40">
        <v>44225.46</v>
      </c>
      <c r="I12" s="39">
        <v>25</v>
      </c>
      <c r="J12" s="39">
        <v>6744.5</v>
      </c>
      <c r="K12" s="40">
        <v>5685.41</v>
      </c>
      <c r="L12" s="40">
        <v>13259.72</v>
      </c>
      <c r="M12" s="39">
        <v>16685</v>
      </c>
      <c r="N12" s="40">
        <v>860.29</v>
      </c>
      <c r="O12" s="39">
        <v>100</v>
      </c>
      <c r="P12" s="40">
        <f>H12+I12+J12+K12+O12</f>
        <v>56780.369999999995</v>
      </c>
      <c r="Q12" s="40">
        <f>G12-P12</f>
        <v>178219.63</v>
      </c>
      <c r="R12" s="10">
        <v>11530.11</v>
      </c>
      <c r="S12" s="11">
        <v>16685</v>
      </c>
    </row>
    <row r="13" spans="2:19" s="58" customFormat="1" x14ac:dyDescent="0.2">
      <c r="B13" s="7" t="s">
        <v>532</v>
      </c>
      <c r="C13" s="2" t="s">
        <v>16</v>
      </c>
      <c r="D13" s="2" t="s">
        <v>81</v>
      </c>
      <c r="E13" s="2" t="s">
        <v>18</v>
      </c>
      <c r="F13" s="2" t="s">
        <v>19</v>
      </c>
      <c r="G13" s="39">
        <v>40000</v>
      </c>
      <c r="H13" s="39">
        <v>0</v>
      </c>
      <c r="I13" s="39">
        <v>25</v>
      </c>
      <c r="J13" s="39">
        <v>1148</v>
      </c>
      <c r="K13" s="39">
        <v>1216</v>
      </c>
      <c r="L13" s="39">
        <v>2836</v>
      </c>
      <c r="M13" s="39">
        <v>2840</v>
      </c>
      <c r="N13" s="39">
        <v>460</v>
      </c>
      <c r="O13" s="40">
        <v>11589.3</v>
      </c>
      <c r="P13" s="40">
        <f>H13+I13+J13+K13+O13</f>
        <v>13978.3</v>
      </c>
      <c r="Q13" s="40">
        <f t="shared" ref="Q13:Q16" si="0">G13-P13</f>
        <v>26021.7</v>
      </c>
      <c r="R13" s="11">
        <v>2836</v>
      </c>
      <c r="S13" s="11">
        <v>2840</v>
      </c>
    </row>
    <row r="14" spans="2:19" s="58" customFormat="1" x14ac:dyDescent="0.2">
      <c r="B14" s="2" t="s">
        <v>350</v>
      </c>
      <c r="C14" s="2" t="s">
        <v>16</v>
      </c>
      <c r="D14" s="2" t="s">
        <v>58</v>
      </c>
      <c r="E14" s="2" t="s">
        <v>18</v>
      </c>
      <c r="F14" s="2" t="s">
        <v>19</v>
      </c>
      <c r="G14" s="39">
        <v>20000</v>
      </c>
      <c r="H14" s="39">
        <v>0</v>
      </c>
      <c r="I14" s="39">
        <v>25</v>
      </c>
      <c r="J14" s="39">
        <v>574</v>
      </c>
      <c r="K14" s="39">
        <v>608</v>
      </c>
      <c r="L14" s="39">
        <v>1418</v>
      </c>
      <c r="M14" s="39">
        <v>1420</v>
      </c>
      <c r="N14" s="39">
        <v>230</v>
      </c>
      <c r="O14" s="39">
        <v>3750.4</v>
      </c>
      <c r="P14" s="40">
        <f t="shared" ref="P14:P16" si="1">H14+I14+J14+K14+O14</f>
        <v>4957.3999999999996</v>
      </c>
      <c r="Q14" s="40">
        <f t="shared" si="0"/>
        <v>15042.6</v>
      </c>
      <c r="R14" s="11">
        <v>1276.2</v>
      </c>
      <c r="S14" s="11">
        <v>1278</v>
      </c>
    </row>
    <row r="15" spans="2:19" s="58" customFormat="1" x14ac:dyDescent="0.2">
      <c r="B15" s="7" t="s">
        <v>422</v>
      </c>
      <c r="C15" s="2" t="s">
        <v>20</v>
      </c>
      <c r="D15" s="2" t="s">
        <v>21</v>
      </c>
      <c r="E15" s="2" t="s">
        <v>18</v>
      </c>
      <c r="F15" s="2" t="s">
        <v>22</v>
      </c>
      <c r="G15" s="39">
        <v>160000</v>
      </c>
      <c r="H15" s="40">
        <v>25824.58</v>
      </c>
      <c r="I15" s="39">
        <v>25</v>
      </c>
      <c r="J15" s="39">
        <v>4592</v>
      </c>
      <c r="K15" s="40">
        <v>4864</v>
      </c>
      <c r="L15" s="40">
        <v>11344</v>
      </c>
      <c r="M15" s="39">
        <v>11360</v>
      </c>
      <c r="N15" s="39">
        <v>860.29</v>
      </c>
      <c r="O15" s="39">
        <v>1677.45</v>
      </c>
      <c r="P15" s="40">
        <f t="shared" si="1"/>
        <v>36983.03</v>
      </c>
      <c r="Q15" s="40">
        <f t="shared" si="0"/>
        <v>123016.97</v>
      </c>
      <c r="R15" s="10">
        <v>11344</v>
      </c>
      <c r="S15" s="11">
        <v>11360</v>
      </c>
    </row>
    <row r="16" spans="2:19" s="58" customFormat="1" x14ac:dyDescent="0.2">
      <c r="B16" s="2" t="s">
        <v>423</v>
      </c>
      <c r="C16" s="2" t="s">
        <v>20</v>
      </c>
      <c r="D16" s="2" t="s">
        <v>34</v>
      </c>
      <c r="E16" s="2" t="s">
        <v>18</v>
      </c>
      <c r="F16" s="2" t="s">
        <v>19</v>
      </c>
      <c r="G16" s="39">
        <v>25000</v>
      </c>
      <c r="H16" s="39">
        <v>0</v>
      </c>
      <c r="I16" s="39">
        <v>25</v>
      </c>
      <c r="J16" s="39">
        <v>717.5</v>
      </c>
      <c r="K16" s="39">
        <v>760</v>
      </c>
      <c r="L16" s="39">
        <v>1772.5</v>
      </c>
      <c r="M16" s="39">
        <v>1775</v>
      </c>
      <c r="N16" s="39">
        <v>287.5</v>
      </c>
      <c r="O16" s="39">
        <v>4767.2</v>
      </c>
      <c r="P16" s="40">
        <f t="shared" si="1"/>
        <v>6269.7</v>
      </c>
      <c r="Q16" s="40">
        <f t="shared" si="0"/>
        <v>18730.3</v>
      </c>
      <c r="R16" s="11">
        <v>1563.35</v>
      </c>
      <c r="S16" s="11">
        <v>1565.55</v>
      </c>
    </row>
    <row r="17" spans="2:19" s="58" customFormat="1" x14ac:dyDescent="0.2">
      <c r="B17" s="4"/>
      <c r="C17" s="4"/>
      <c r="D17" s="4"/>
      <c r="E17" s="4"/>
      <c r="F17" s="4"/>
      <c r="G17" s="41"/>
      <c r="H17" s="42"/>
      <c r="I17" s="42"/>
      <c r="J17" s="42"/>
      <c r="K17" s="42"/>
      <c r="L17" s="42"/>
      <c r="M17" s="42"/>
      <c r="N17" s="42"/>
      <c r="O17" s="42"/>
      <c r="P17" s="40"/>
      <c r="Q17" s="40"/>
      <c r="R17" s="12"/>
      <c r="S17" s="12"/>
    </row>
    <row r="18" spans="2:19" s="58" customFormat="1" x14ac:dyDescent="0.2">
      <c r="B18" s="7" t="s">
        <v>351</v>
      </c>
      <c r="C18" s="2" t="s">
        <v>72</v>
      </c>
      <c r="D18" s="2" t="s">
        <v>521</v>
      </c>
      <c r="E18" s="2" t="s">
        <v>18</v>
      </c>
      <c r="F18" s="2" t="s">
        <v>22</v>
      </c>
      <c r="G18" s="39">
        <v>38000</v>
      </c>
      <c r="H18" s="39">
        <v>0</v>
      </c>
      <c r="I18" s="39">
        <v>25</v>
      </c>
      <c r="J18" s="39">
        <v>1090.5999999999999</v>
      </c>
      <c r="K18" s="39">
        <v>1155.2</v>
      </c>
      <c r="L18" s="39">
        <v>2694.2</v>
      </c>
      <c r="M18" s="39">
        <v>2698</v>
      </c>
      <c r="N18" s="39">
        <v>437</v>
      </c>
      <c r="O18" s="39">
        <v>12178.25</v>
      </c>
      <c r="P18" s="40">
        <f t="shared" ref="P18:P22" si="2">H18+I18+J18+K18+O18</f>
        <v>14449.05</v>
      </c>
      <c r="Q18" s="40">
        <f t="shared" ref="Q18:Q22" si="3">G18-P18</f>
        <v>23550.95</v>
      </c>
      <c r="R18" s="11">
        <v>2694.2</v>
      </c>
      <c r="S18" s="11">
        <v>2698</v>
      </c>
    </row>
    <row r="19" spans="2:19" s="58" customFormat="1" x14ac:dyDescent="0.2">
      <c r="B19" s="7" t="s">
        <v>352</v>
      </c>
      <c r="C19" s="2" t="s">
        <v>72</v>
      </c>
      <c r="D19" s="2" t="s">
        <v>522</v>
      </c>
      <c r="E19" s="2" t="s">
        <v>18</v>
      </c>
      <c r="F19" s="2" t="s">
        <v>19</v>
      </c>
      <c r="G19" s="39">
        <v>24000</v>
      </c>
      <c r="H19" s="39">
        <v>0</v>
      </c>
      <c r="I19" s="39">
        <v>25</v>
      </c>
      <c r="J19" s="39">
        <v>688.8</v>
      </c>
      <c r="K19" s="39">
        <v>729.6</v>
      </c>
      <c r="L19" s="39">
        <v>1701.6</v>
      </c>
      <c r="M19" s="39">
        <v>1704</v>
      </c>
      <c r="N19" s="39">
        <v>276</v>
      </c>
      <c r="O19" s="39">
        <v>100</v>
      </c>
      <c r="P19" s="40">
        <f t="shared" si="2"/>
        <v>1543.4</v>
      </c>
      <c r="Q19" s="40">
        <f t="shared" si="3"/>
        <v>22456.6</v>
      </c>
      <c r="R19" s="11">
        <v>1559.8</v>
      </c>
      <c r="S19" s="11">
        <v>1562</v>
      </c>
    </row>
    <row r="20" spans="2:19" s="58" customFormat="1" x14ac:dyDescent="0.2">
      <c r="B20" s="2" t="s">
        <v>200</v>
      </c>
      <c r="C20" s="2" t="s">
        <v>72</v>
      </c>
      <c r="D20" s="2" t="s">
        <v>201</v>
      </c>
      <c r="E20" s="2" t="s">
        <v>18</v>
      </c>
      <c r="F20" s="2" t="s">
        <v>19</v>
      </c>
      <c r="G20" s="39">
        <v>40000</v>
      </c>
      <c r="H20" s="39">
        <v>442.65</v>
      </c>
      <c r="I20" s="39">
        <v>25</v>
      </c>
      <c r="J20" s="39">
        <v>1148</v>
      </c>
      <c r="K20" s="39">
        <v>1216</v>
      </c>
      <c r="L20" s="39">
        <v>2836</v>
      </c>
      <c r="M20" s="39">
        <v>2840</v>
      </c>
      <c r="N20" s="39">
        <v>460</v>
      </c>
      <c r="O20" s="39">
        <v>13276.79</v>
      </c>
      <c r="P20" s="40">
        <f t="shared" si="2"/>
        <v>16108.44</v>
      </c>
      <c r="Q20" s="40">
        <f t="shared" si="3"/>
        <v>23891.559999999998</v>
      </c>
      <c r="R20" s="11">
        <v>2481.5</v>
      </c>
      <c r="S20" s="11">
        <v>2485</v>
      </c>
    </row>
    <row r="21" spans="2:19" s="58" customFormat="1" x14ac:dyDescent="0.2">
      <c r="B21" s="2" t="s">
        <v>354</v>
      </c>
      <c r="C21" s="2" t="s">
        <v>72</v>
      </c>
      <c r="D21" s="2" t="s">
        <v>171</v>
      </c>
      <c r="E21" s="2" t="s">
        <v>18</v>
      </c>
      <c r="F21" s="2" t="s">
        <v>22</v>
      </c>
      <c r="G21" s="39">
        <v>25000</v>
      </c>
      <c r="H21" s="39">
        <v>0</v>
      </c>
      <c r="I21" s="39">
        <v>25</v>
      </c>
      <c r="J21" s="39">
        <v>717.5</v>
      </c>
      <c r="K21" s="39">
        <v>760</v>
      </c>
      <c r="L21" s="39">
        <v>1772.5</v>
      </c>
      <c r="M21" s="39">
        <v>1775</v>
      </c>
      <c r="N21" s="39">
        <v>287.5</v>
      </c>
      <c r="O21" s="40">
        <v>1677.45</v>
      </c>
      <c r="P21" s="40">
        <f t="shared" si="2"/>
        <v>3179.95</v>
      </c>
      <c r="Q21" s="40">
        <f t="shared" si="3"/>
        <v>21820.05</v>
      </c>
      <c r="R21" s="11">
        <v>1701.6</v>
      </c>
      <c r="S21" s="11">
        <v>1704</v>
      </c>
    </row>
    <row r="22" spans="2:19" s="58" customFormat="1" x14ac:dyDescent="0.2">
      <c r="B22" s="2" t="s">
        <v>253</v>
      </c>
      <c r="C22" s="2" t="s">
        <v>72</v>
      </c>
      <c r="D22" s="2" t="s">
        <v>58</v>
      </c>
      <c r="E22" s="2" t="s">
        <v>18</v>
      </c>
      <c r="F22" s="2" t="s">
        <v>19</v>
      </c>
      <c r="G22" s="39">
        <v>22000</v>
      </c>
      <c r="H22" s="39">
        <v>0</v>
      </c>
      <c r="I22" s="39">
        <v>25</v>
      </c>
      <c r="J22" s="39">
        <v>631.4</v>
      </c>
      <c r="K22" s="39">
        <v>668.8</v>
      </c>
      <c r="L22" s="39">
        <v>1559.8</v>
      </c>
      <c r="M22" s="39">
        <v>1562</v>
      </c>
      <c r="N22" s="39">
        <v>253</v>
      </c>
      <c r="O22" s="40">
        <v>2000</v>
      </c>
      <c r="P22" s="40">
        <f t="shared" si="2"/>
        <v>3325.2</v>
      </c>
      <c r="Q22" s="40">
        <f t="shared" si="3"/>
        <v>18674.8</v>
      </c>
      <c r="R22" s="11">
        <v>1418</v>
      </c>
      <c r="S22" s="11">
        <v>1420</v>
      </c>
    </row>
    <row r="23" spans="2:19" s="58" customFormat="1" x14ac:dyDescent="0.2">
      <c r="B23" s="4"/>
      <c r="C23" s="4"/>
      <c r="D23" s="4"/>
      <c r="E23" s="4"/>
      <c r="F23" s="4"/>
      <c r="G23" s="41"/>
      <c r="H23" s="42"/>
      <c r="I23" s="42"/>
      <c r="J23" s="42"/>
      <c r="K23" s="42"/>
      <c r="L23" s="42"/>
      <c r="M23" s="42"/>
      <c r="N23" s="42"/>
      <c r="O23" s="43"/>
      <c r="P23" s="43"/>
      <c r="Q23" s="43"/>
      <c r="R23" s="13"/>
      <c r="S23" s="13"/>
    </row>
    <row r="24" spans="2:19" s="58" customFormat="1" x14ac:dyDescent="0.2">
      <c r="B24" s="28" t="s">
        <v>503</v>
      </c>
      <c r="C24" s="2" t="s">
        <v>181</v>
      </c>
      <c r="D24" s="2" t="s">
        <v>205</v>
      </c>
      <c r="E24" s="2" t="s">
        <v>18</v>
      </c>
      <c r="F24" s="2" t="s">
        <v>22</v>
      </c>
      <c r="G24" s="39">
        <v>67200</v>
      </c>
      <c r="H24" s="39">
        <v>4841.55</v>
      </c>
      <c r="I24" s="39">
        <v>25</v>
      </c>
      <c r="J24" s="39">
        <v>1928.64</v>
      </c>
      <c r="K24" s="39">
        <v>2042.88</v>
      </c>
      <c r="L24" s="39">
        <v>4764.4799999999996</v>
      </c>
      <c r="M24" s="39">
        <v>4771.2</v>
      </c>
      <c r="N24" s="39">
        <v>772.8</v>
      </c>
      <c r="O24" s="40">
        <v>12473.62</v>
      </c>
      <c r="P24" s="40">
        <f t="shared" ref="P24:P35" si="4">H24+I24+J24+K24+O24</f>
        <v>21311.690000000002</v>
      </c>
      <c r="Q24" s="40">
        <f t="shared" ref="Q24:Q35" si="5">G24-P24</f>
        <v>45888.31</v>
      </c>
      <c r="R24" s="11">
        <v>4395.8</v>
      </c>
      <c r="S24" s="11">
        <v>4402</v>
      </c>
    </row>
    <row r="25" spans="2:19" s="58" customFormat="1" x14ac:dyDescent="0.2">
      <c r="B25" s="2" t="s">
        <v>356</v>
      </c>
      <c r="C25" s="2" t="s">
        <v>181</v>
      </c>
      <c r="D25" s="2" t="s">
        <v>34</v>
      </c>
      <c r="E25" s="2" t="s">
        <v>18</v>
      </c>
      <c r="F25" s="2" t="s">
        <v>19</v>
      </c>
      <c r="G25" s="39">
        <v>37000</v>
      </c>
      <c r="H25" s="39">
        <v>0</v>
      </c>
      <c r="I25" s="39">
        <v>25</v>
      </c>
      <c r="J25" s="39">
        <v>1061.9000000000001</v>
      </c>
      <c r="K25" s="39">
        <v>1124.8</v>
      </c>
      <c r="L25" s="39">
        <v>2623.3</v>
      </c>
      <c r="M25" s="39">
        <v>2627</v>
      </c>
      <c r="N25" s="39">
        <v>425.5</v>
      </c>
      <c r="O25" s="40">
        <v>8761.4500000000007</v>
      </c>
      <c r="P25" s="40">
        <f t="shared" si="4"/>
        <v>10973.150000000001</v>
      </c>
      <c r="Q25" s="40">
        <f t="shared" si="5"/>
        <v>26026.85</v>
      </c>
      <c r="R25" s="11">
        <v>2361.31</v>
      </c>
      <c r="S25" s="11">
        <v>2364.64</v>
      </c>
    </row>
    <row r="26" spans="2:19" s="58" customFormat="1" x14ac:dyDescent="0.2">
      <c r="B26" s="4"/>
      <c r="C26" s="4"/>
      <c r="D26" s="4"/>
      <c r="E26" s="4"/>
      <c r="F26" s="4"/>
      <c r="G26" s="41"/>
      <c r="H26" s="42"/>
      <c r="I26" s="42"/>
      <c r="J26" s="42"/>
      <c r="K26" s="42"/>
      <c r="L26" s="42"/>
      <c r="M26" s="42"/>
      <c r="N26" s="42"/>
      <c r="O26" s="43"/>
      <c r="P26" s="40"/>
      <c r="Q26" s="40"/>
      <c r="R26" s="12"/>
      <c r="S26" s="12"/>
    </row>
    <row r="27" spans="2:19" s="58" customFormat="1" ht="11.25" customHeight="1" x14ac:dyDescent="0.2">
      <c r="B27" s="7" t="s">
        <v>355</v>
      </c>
      <c r="C27" s="2" t="s">
        <v>28</v>
      </c>
      <c r="D27" s="2" t="s">
        <v>310</v>
      </c>
      <c r="E27" s="2" t="s">
        <v>18</v>
      </c>
      <c r="F27" s="2" t="s">
        <v>19</v>
      </c>
      <c r="G27" s="39">
        <v>75000</v>
      </c>
      <c r="H27" s="39">
        <v>5678.37</v>
      </c>
      <c r="I27" s="39">
        <v>25</v>
      </c>
      <c r="J27" s="39">
        <v>2152.5</v>
      </c>
      <c r="K27" s="39">
        <v>2280</v>
      </c>
      <c r="L27" s="39">
        <v>5317.5</v>
      </c>
      <c r="M27" s="39">
        <v>5325</v>
      </c>
      <c r="N27" s="39">
        <v>860.29</v>
      </c>
      <c r="O27" s="39">
        <v>3254.9</v>
      </c>
      <c r="P27" s="40">
        <f t="shared" si="4"/>
        <v>13390.769999999999</v>
      </c>
      <c r="Q27" s="40">
        <f t="shared" si="5"/>
        <v>61609.23</v>
      </c>
      <c r="R27" s="11">
        <v>4963</v>
      </c>
      <c r="S27" s="11">
        <v>4970</v>
      </c>
    </row>
    <row r="28" spans="2:19" s="58" customFormat="1" x14ac:dyDescent="0.2">
      <c r="B28" s="29" t="s">
        <v>504</v>
      </c>
      <c r="C28" s="5" t="s">
        <v>291</v>
      </c>
      <c r="D28" s="5" t="s">
        <v>230</v>
      </c>
      <c r="E28" s="2" t="s">
        <v>18</v>
      </c>
      <c r="F28" s="2" t="s">
        <v>19</v>
      </c>
      <c r="G28" s="40">
        <v>17000</v>
      </c>
      <c r="H28" s="40">
        <v>0</v>
      </c>
      <c r="I28" s="40">
        <v>25</v>
      </c>
      <c r="J28" s="40">
        <v>487.9</v>
      </c>
      <c r="K28" s="40">
        <v>516.79999999999995</v>
      </c>
      <c r="L28" s="40">
        <v>1205.3</v>
      </c>
      <c r="M28" s="40">
        <v>1207</v>
      </c>
      <c r="N28" s="40">
        <v>195.5</v>
      </c>
      <c r="O28" s="40">
        <v>4250.3999999999996</v>
      </c>
      <c r="P28" s="40">
        <f t="shared" si="4"/>
        <v>5280.0999999999995</v>
      </c>
      <c r="Q28" s="40">
        <f t="shared" si="5"/>
        <v>11719.900000000001</v>
      </c>
      <c r="R28" s="10">
        <v>1205.3</v>
      </c>
      <c r="S28" s="10">
        <v>1207</v>
      </c>
    </row>
    <row r="29" spans="2:19" s="58" customFormat="1" x14ac:dyDescent="0.2">
      <c r="B29" s="29" t="s">
        <v>286</v>
      </c>
      <c r="C29" s="5" t="s">
        <v>291</v>
      </c>
      <c r="D29" s="5" t="s">
        <v>180</v>
      </c>
      <c r="E29" s="2" t="s">
        <v>18</v>
      </c>
      <c r="F29" s="2" t="s">
        <v>22</v>
      </c>
      <c r="G29" s="40">
        <v>45000</v>
      </c>
      <c r="H29" s="40">
        <v>1148.33</v>
      </c>
      <c r="I29" s="40">
        <v>25</v>
      </c>
      <c r="J29" s="40">
        <v>1291.5</v>
      </c>
      <c r="K29" s="40">
        <v>1368</v>
      </c>
      <c r="L29" s="40">
        <v>3190.5</v>
      </c>
      <c r="M29" s="40">
        <v>3195</v>
      </c>
      <c r="N29" s="40">
        <v>517.5</v>
      </c>
      <c r="O29" s="40">
        <v>100</v>
      </c>
      <c r="P29" s="40">
        <f t="shared" si="4"/>
        <v>3932.83</v>
      </c>
      <c r="Q29" s="40">
        <f t="shared" si="5"/>
        <v>41067.17</v>
      </c>
      <c r="R29" s="10">
        <v>3190.5</v>
      </c>
      <c r="S29" s="10">
        <v>3195</v>
      </c>
    </row>
    <row r="30" spans="2:19" s="58" customFormat="1" x14ac:dyDescent="0.2">
      <c r="B30" s="2" t="s">
        <v>360</v>
      </c>
      <c r="C30" s="2" t="s">
        <v>28</v>
      </c>
      <c r="D30" s="2" t="s">
        <v>58</v>
      </c>
      <c r="E30" s="2" t="s">
        <v>18</v>
      </c>
      <c r="F30" s="2" t="s">
        <v>19</v>
      </c>
      <c r="G30" s="39">
        <v>20000</v>
      </c>
      <c r="H30" s="39">
        <v>0</v>
      </c>
      <c r="I30" s="39">
        <v>25</v>
      </c>
      <c r="J30" s="39">
        <v>574</v>
      </c>
      <c r="K30" s="39">
        <v>608</v>
      </c>
      <c r="L30" s="39">
        <v>1418</v>
      </c>
      <c r="M30" s="39">
        <v>1420</v>
      </c>
      <c r="N30" s="39">
        <v>230</v>
      </c>
      <c r="O30" s="40">
        <v>11269.45</v>
      </c>
      <c r="P30" s="40">
        <f t="shared" si="4"/>
        <v>12476.45</v>
      </c>
      <c r="Q30" s="40">
        <f t="shared" si="5"/>
        <v>7523.5499999999993</v>
      </c>
      <c r="R30" s="11">
        <v>1418</v>
      </c>
      <c r="S30" s="11">
        <v>1420</v>
      </c>
    </row>
    <row r="31" spans="2:19" s="58" customFormat="1" ht="14.25" customHeight="1" x14ac:dyDescent="0.2">
      <c r="B31" s="2" t="s">
        <v>232</v>
      </c>
      <c r="C31" s="2" t="s">
        <v>28</v>
      </c>
      <c r="D31" s="2" t="s">
        <v>58</v>
      </c>
      <c r="E31" s="2" t="s">
        <v>18</v>
      </c>
      <c r="F31" s="2" t="s">
        <v>19</v>
      </c>
      <c r="G31" s="39">
        <v>20000</v>
      </c>
      <c r="H31" s="39">
        <v>0</v>
      </c>
      <c r="I31" s="39">
        <v>25</v>
      </c>
      <c r="J31" s="39">
        <v>574</v>
      </c>
      <c r="K31" s="39">
        <v>608</v>
      </c>
      <c r="L31" s="39">
        <v>1418</v>
      </c>
      <c r="M31" s="39">
        <v>1420</v>
      </c>
      <c r="N31" s="39">
        <v>230</v>
      </c>
      <c r="O31" s="39">
        <v>3154.9</v>
      </c>
      <c r="P31" s="40">
        <f t="shared" si="4"/>
        <v>4361.8999999999996</v>
      </c>
      <c r="Q31" s="40">
        <f t="shared" si="5"/>
        <v>15638.1</v>
      </c>
      <c r="R31" s="11">
        <v>1418</v>
      </c>
      <c r="S31" s="11">
        <v>1420</v>
      </c>
    </row>
    <row r="32" spans="2:19" s="58" customFormat="1" x14ac:dyDescent="0.2">
      <c r="B32" s="2" t="s">
        <v>357</v>
      </c>
      <c r="C32" s="2" t="s">
        <v>28</v>
      </c>
      <c r="D32" s="2" t="s">
        <v>180</v>
      </c>
      <c r="E32" s="2" t="s">
        <v>18</v>
      </c>
      <c r="F32" s="2" t="s">
        <v>19</v>
      </c>
      <c r="G32" s="39">
        <v>40000</v>
      </c>
      <c r="H32" s="39">
        <v>442.65</v>
      </c>
      <c r="I32" s="39">
        <v>25</v>
      </c>
      <c r="J32" s="39">
        <v>1148</v>
      </c>
      <c r="K32" s="39">
        <v>1216</v>
      </c>
      <c r="L32" s="39">
        <v>2836</v>
      </c>
      <c r="M32" s="39">
        <v>2840</v>
      </c>
      <c r="N32" s="39">
        <v>460</v>
      </c>
      <c r="O32" s="44">
        <v>100</v>
      </c>
      <c r="P32" s="40">
        <f t="shared" si="4"/>
        <v>2931.65</v>
      </c>
      <c r="Q32" s="40">
        <f t="shared" si="5"/>
        <v>37068.35</v>
      </c>
      <c r="R32" s="11">
        <v>2836</v>
      </c>
      <c r="S32" s="11">
        <v>2840</v>
      </c>
    </row>
    <row r="33" spans="2:19" s="58" customFormat="1" x14ac:dyDescent="0.2">
      <c r="B33" s="2" t="s">
        <v>553</v>
      </c>
      <c r="C33" s="2" t="s">
        <v>28</v>
      </c>
      <c r="D33" s="2" t="s">
        <v>58</v>
      </c>
      <c r="E33" s="2" t="s">
        <v>18</v>
      </c>
      <c r="F33" s="2" t="s">
        <v>19</v>
      </c>
      <c r="G33" s="39">
        <v>20000</v>
      </c>
      <c r="H33" s="39">
        <v>0</v>
      </c>
      <c r="I33" s="39">
        <v>25</v>
      </c>
      <c r="J33" s="39">
        <v>574</v>
      </c>
      <c r="K33" s="39">
        <v>608</v>
      </c>
      <c r="L33" s="39">
        <v>1418</v>
      </c>
      <c r="M33" s="39">
        <v>1420</v>
      </c>
      <c r="N33" s="39">
        <v>230</v>
      </c>
      <c r="O33" s="44">
        <v>0</v>
      </c>
      <c r="P33" s="40">
        <f t="shared" si="4"/>
        <v>1207</v>
      </c>
      <c r="Q33" s="40">
        <f t="shared" si="5"/>
        <v>18793</v>
      </c>
      <c r="R33" s="11"/>
      <c r="S33" s="11"/>
    </row>
    <row r="34" spans="2:19" s="58" customFormat="1" x14ac:dyDescent="0.2">
      <c r="B34" s="7" t="s">
        <v>472</v>
      </c>
      <c r="C34" s="2" t="s">
        <v>77</v>
      </c>
      <c r="D34" s="2" t="s">
        <v>78</v>
      </c>
      <c r="E34" s="2" t="s">
        <v>18</v>
      </c>
      <c r="F34" s="2" t="s">
        <v>19</v>
      </c>
      <c r="G34" s="39">
        <v>45000</v>
      </c>
      <c r="H34" s="39">
        <v>911.71</v>
      </c>
      <c r="I34" s="39">
        <v>25</v>
      </c>
      <c r="J34" s="39">
        <v>1291.5</v>
      </c>
      <c r="K34" s="39">
        <v>1368</v>
      </c>
      <c r="L34" s="39">
        <v>3190.5</v>
      </c>
      <c r="M34" s="39">
        <v>3195</v>
      </c>
      <c r="N34" s="39">
        <v>517.5</v>
      </c>
      <c r="O34" s="39">
        <v>1677.45</v>
      </c>
      <c r="P34" s="40">
        <f t="shared" si="4"/>
        <v>5273.66</v>
      </c>
      <c r="Q34" s="40">
        <f t="shared" si="5"/>
        <v>39726.339999999997</v>
      </c>
      <c r="R34" s="11">
        <v>3190.5</v>
      </c>
      <c r="S34" s="11">
        <v>3195</v>
      </c>
    </row>
    <row r="35" spans="2:19" s="58" customFormat="1" x14ac:dyDescent="0.2">
      <c r="B35" s="30" t="s">
        <v>424</v>
      </c>
      <c r="C35" s="2" t="s">
        <v>77</v>
      </c>
      <c r="D35" s="2" t="s">
        <v>58</v>
      </c>
      <c r="E35" s="2" t="s">
        <v>18</v>
      </c>
      <c r="F35" s="2" t="s">
        <v>19</v>
      </c>
      <c r="G35" s="39">
        <v>25000</v>
      </c>
      <c r="H35" s="39">
        <v>0</v>
      </c>
      <c r="I35" s="39">
        <v>25</v>
      </c>
      <c r="J35" s="39">
        <v>717.5</v>
      </c>
      <c r="K35" s="39">
        <v>760</v>
      </c>
      <c r="L35" s="39">
        <v>1772.5</v>
      </c>
      <c r="M35" s="39">
        <v>1775</v>
      </c>
      <c r="N35" s="39">
        <v>287.5</v>
      </c>
      <c r="O35" s="40">
        <v>7484</v>
      </c>
      <c r="P35" s="40">
        <f t="shared" si="4"/>
        <v>8986.5</v>
      </c>
      <c r="Q35" s="40">
        <f t="shared" si="5"/>
        <v>16013.5</v>
      </c>
      <c r="R35" s="11">
        <v>1772.5</v>
      </c>
      <c r="S35" s="11">
        <v>1775</v>
      </c>
    </row>
    <row r="36" spans="2:19" s="58" customFormat="1" x14ac:dyDescent="0.2">
      <c r="B36" s="4"/>
      <c r="C36" s="4"/>
      <c r="D36" s="4"/>
      <c r="E36" s="4"/>
      <c r="F36" s="4"/>
      <c r="G36" s="41"/>
      <c r="H36" s="42"/>
      <c r="I36" s="42"/>
      <c r="J36" s="42"/>
      <c r="K36" s="42"/>
      <c r="L36" s="42"/>
      <c r="M36" s="42"/>
      <c r="N36" s="42"/>
      <c r="O36" s="43"/>
      <c r="P36" s="40"/>
      <c r="Q36" s="40"/>
      <c r="R36" s="13"/>
      <c r="S36" s="13"/>
    </row>
    <row r="37" spans="2:19" s="58" customFormat="1" x14ac:dyDescent="0.2">
      <c r="B37" s="2" t="s">
        <v>473</v>
      </c>
      <c r="C37" s="2" t="s">
        <v>27</v>
      </c>
      <c r="D37" s="2" t="s">
        <v>299</v>
      </c>
      <c r="E37" s="2" t="s">
        <v>18</v>
      </c>
      <c r="F37" s="2" t="s">
        <v>19</v>
      </c>
      <c r="G37" s="39">
        <v>75000</v>
      </c>
      <c r="H37" s="39">
        <v>5993.86</v>
      </c>
      <c r="I37" s="39">
        <v>25</v>
      </c>
      <c r="J37" s="39">
        <v>2152.5</v>
      </c>
      <c r="K37" s="39">
        <v>2280</v>
      </c>
      <c r="L37" s="39">
        <v>5317.5</v>
      </c>
      <c r="M37" s="39">
        <v>5325</v>
      </c>
      <c r="N37" s="39">
        <v>860.29</v>
      </c>
      <c r="O37" s="39">
        <v>11677.45</v>
      </c>
      <c r="P37" s="40">
        <f t="shared" ref="P37:P43" si="6">H37+I37+J37+K37+O37</f>
        <v>22128.81</v>
      </c>
      <c r="Q37" s="40">
        <f t="shared" ref="Q37:Q43" si="7">G37-P37</f>
        <v>52871.19</v>
      </c>
      <c r="R37" s="11">
        <v>4963</v>
      </c>
      <c r="S37" s="11">
        <v>4970</v>
      </c>
    </row>
    <row r="38" spans="2:19" s="58" customFormat="1" x14ac:dyDescent="0.2">
      <c r="B38" s="5" t="s">
        <v>278</v>
      </c>
      <c r="C38" s="2" t="s">
        <v>27</v>
      </c>
      <c r="D38" s="2" t="s">
        <v>53</v>
      </c>
      <c r="E38" s="2" t="s">
        <v>18</v>
      </c>
      <c r="F38" s="2" t="s">
        <v>22</v>
      </c>
      <c r="G38" s="39">
        <v>30000</v>
      </c>
      <c r="H38" s="39">
        <v>0</v>
      </c>
      <c r="I38" s="39">
        <v>25</v>
      </c>
      <c r="J38" s="39">
        <v>861</v>
      </c>
      <c r="K38" s="39">
        <v>912</v>
      </c>
      <c r="L38" s="39">
        <v>2127</v>
      </c>
      <c r="M38" s="39">
        <v>2130</v>
      </c>
      <c r="N38" s="39">
        <v>345</v>
      </c>
      <c r="O38" s="39">
        <v>2590.89</v>
      </c>
      <c r="P38" s="40">
        <f t="shared" si="6"/>
        <v>4388.8899999999994</v>
      </c>
      <c r="Q38" s="40">
        <f t="shared" si="7"/>
        <v>25611.11</v>
      </c>
      <c r="R38" s="11">
        <v>2127</v>
      </c>
      <c r="S38" s="11">
        <v>2130</v>
      </c>
    </row>
    <row r="39" spans="2:19" s="58" customFormat="1" x14ac:dyDescent="0.2">
      <c r="B39" s="2" t="s">
        <v>190</v>
      </c>
      <c r="C39" s="2" t="s">
        <v>27</v>
      </c>
      <c r="D39" s="2" t="s">
        <v>58</v>
      </c>
      <c r="E39" s="2" t="s">
        <v>18</v>
      </c>
      <c r="F39" s="2" t="s">
        <v>19</v>
      </c>
      <c r="G39" s="39">
        <v>20900</v>
      </c>
      <c r="H39" s="39">
        <v>0</v>
      </c>
      <c r="I39" s="39">
        <v>25</v>
      </c>
      <c r="J39" s="39">
        <v>599.83000000000004</v>
      </c>
      <c r="K39" s="39">
        <v>635.36</v>
      </c>
      <c r="L39" s="39">
        <v>1481.81</v>
      </c>
      <c r="M39" s="39">
        <v>1483.9</v>
      </c>
      <c r="N39" s="39">
        <v>240.35</v>
      </c>
      <c r="O39" s="39">
        <v>9393.18</v>
      </c>
      <c r="P39" s="40">
        <f t="shared" si="6"/>
        <v>10653.37</v>
      </c>
      <c r="Q39" s="40">
        <f t="shared" si="7"/>
        <v>10246.629999999999</v>
      </c>
      <c r="R39" s="11">
        <v>1481.81</v>
      </c>
      <c r="S39" s="11">
        <v>1483.9</v>
      </c>
    </row>
    <row r="40" spans="2:19" s="58" customFormat="1" x14ac:dyDescent="0.2">
      <c r="B40" s="2" t="s">
        <v>361</v>
      </c>
      <c r="C40" s="2" t="s">
        <v>27</v>
      </c>
      <c r="D40" s="2" t="s">
        <v>314</v>
      </c>
      <c r="E40" s="2" t="s">
        <v>18</v>
      </c>
      <c r="F40" s="2" t="s">
        <v>19</v>
      </c>
      <c r="G40" s="39">
        <v>45000</v>
      </c>
      <c r="H40" s="39">
        <v>1148.33</v>
      </c>
      <c r="I40" s="39">
        <v>25</v>
      </c>
      <c r="J40" s="39">
        <v>1291.5</v>
      </c>
      <c r="K40" s="39">
        <v>1368</v>
      </c>
      <c r="L40" s="39">
        <v>3190.5</v>
      </c>
      <c r="M40" s="39">
        <v>3195</v>
      </c>
      <c r="N40" s="39">
        <v>517.5</v>
      </c>
      <c r="O40" s="39">
        <v>0</v>
      </c>
      <c r="P40" s="40">
        <f t="shared" si="6"/>
        <v>3832.83</v>
      </c>
      <c r="Q40" s="40">
        <f t="shared" si="7"/>
        <v>41167.17</v>
      </c>
      <c r="R40" s="11">
        <v>3190.5</v>
      </c>
      <c r="S40" s="11">
        <v>3195</v>
      </c>
    </row>
    <row r="41" spans="2:19" s="58" customFormat="1" x14ac:dyDescent="0.2">
      <c r="B41" s="2" t="s">
        <v>358</v>
      </c>
      <c r="C41" s="2" t="s">
        <v>27</v>
      </c>
      <c r="D41" s="2" t="s">
        <v>119</v>
      </c>
      <c r="E41" s="2" t="s">
        <v>18</v>
      </c>
      <c r="F41" s="2" t="s">
        <v>19</v>
      </c>
      <c r="G41" s="39">
        <v>25200</v>
      </c>
      <c r="H41" s="39">
        <v>0</v>
      </c>
      <c r="I41" s="39">
        <v>25</v>
      </c>
      <c r="J41" s="39">
        <v>723.24</v>
      </c>
      <c r="K41" s="39">
        <v>766.08</v>
      </c>
      <c r="L41" s="39">
        <v>1786.68</v>
      </c>
      <c r="M41" s="39">
        <v>1789.2</v>
      </c>
      <c r="N41" s="39">
        <v>289.8</v>
      </c>
      <c r="O41" s="40">
        <v>11659.46</v>
      </c>
      <c r="P41" s="40">
        <f t="shared" si="6"/>
        <v>13173.779999999999</v>
      </c>
      <c r="Q41" s="40">
        <f t="shared" si="7"/>
        <v>12026.220000000001</v>
      </c>
      <c r="R41" s="11">
        <v>1789.68</v>
      </c>
      <c r="S41" s="11">
        <v>1789.2</v>
      </c>
    </row>
    <row r="42" spans="2:19" s="58" customFormat="1" x14ac:dyDescent="0.2"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12"/>
      <c r="S42" s="12"/>
    </row>
    <row r="43" spans="2:19" s="58" customFormat="1" x14ac:dyDescent="0.2">
      <c r="B43" s="2" t="s">
        <v>91</v>
      </c>
      <c r="C43" s="2" t="s">
        <v>92</v>
      </c>
      <c r="D43" s="31" t="s">
        <v>307</v>
      </c>
      <c r="E43" s="2" t="s">
        <v>18</v>
      </c>
      <c r="F43" s="2" t="s">
        <v>22</v>
      </c>
      <c r="G43" s="39">
        <v>62000</v>
      </c>
      <c r="H43" s="39">
        <v>3863.01</v>
      </c>
      <c r="I43" s="39">
        <v>25</v>
      </c>
      <c r="J43" s="39">
        <v>1779.4</v>
      </c>
      <c r="K43" s="39">
        <v>1884.8</v>
      </c>
      <c r="L43" s="39">
        <v>4395.8</v>
      </c>
      <c r="M43" s="39">
        <v>4402</v>
      </c>
      <c r="N43" s="39">
        <v>713</v>
      </c>
      <c r="O43" s="39">
        <v>100</v>
      </c>
      <c r="P43" s="40">
        <f t="shared" si="6"/>
        <v>7652.21</v>
      </c>
      <c r="Q43" s="40">
        <f t="shared" si="7"/>
        <v>54347.79</v>
      </c>
      <c r="R43" s="11">
        <v>4395.8</v>
      </c>
      <c r="S43" s="11">
        <v>4402</v>
      </c>
    </row>
    <row r="44" spans="2:19" s="58" customFormat="1" x14ac:dyDescent="0.2">
      <c r="B44" s="2" t="s">
        <v>387</v>
      </c>
      <c r="C44" s="2" t="s">
        <v>92</v>
      </c>
      <c r="D44" s="2" t="s">
        <v>58</v>
      </c>
      <c r="E44" s="2" t="s">
        <v>18</v>
      </c>
      <c r="F44" s="2" t="s">
        <v>19</v>
      </c>
      <c r="G44" s="39">
        <v>19000</v>
      </c>
      <c r="H44" s="39">
        <v>0</v>
      </c>
      <c r="I44" s="39">
        <v>25</v>
      </c>
      <c r="J44" s="39">
        <v>545.29999999999995</v>
      </c>
      <c r="K44" s="39">
        <v>577.6</v>
      </c>
      <c r="L44" s="39">
        <v>1347.1</v>
      </c>
      <c r="M44" s="39">
        <v>1349</v>
      </c>
      <c r="N44" s="39">
        <v>218.5</v>
      </c>
      <c r="O44" s="39">
        <v>5463.99</v>
      </c>
      <c r="P44" s="40">
        <f>H44+I44+J44+K44+O44</f>
        <v>6611.8899999999994</v>
      </c>
      <c r="Q44" s="40">
        <f>G44-P44</f>
        <v>12388.11</v>
      </c>
      <c r="R44" s="20">
        <v>1134.4000000000001</v>
      </c>
      <c r="S44" s="20">
        <v>1136</v>
      </c>
    </row>
    <row r="45" spans="2:19" s="58" customFormat="1" x14ac:dyDescent="0.2">
      <c r="C45" s="4"/>
      <c r="D45" s="4"/>
      <c r="G45" s="37"/>
      <c r="H45" s="42"/>
      <c r="I45" s="42"/>
      <c r="J45" s="43"/>
      <c r="K45" s="43"/>
      <c r="L45" s="43"/>
      <c r="M45" s="43"/>
      <c r="N45" s="43"/>
      <c r="O45" s="43"/>
      <c r="P45" s="40"/>
      <c r="Q45" s="40"/>
      <c r="R45" s="12"/>
      <c r="S45" s="12"/>
    </row>
    <row r="46" spans="2:19" s="58" customFormat="1" x14ac:dyDescent="0.2">
      <c r="B46" s="2" t="s">
        <v>192</v>
      </c>
      <c r="C46" s="2" t="s">
        <v>36</v>
      </c>
      <c r="D46" s="2" t="s">
        <v>193</v>
      </c>
      <c r="E46" s="2" t="s">
        <v>18</v>
      </c>
      <c r="F46" s="2" t="s">
        <v>22</v>
      </c>
      <c r="G46" s="39">
        <v>90000</v>
      </c>
      <c r="H46" s="40">
        <v>8964.4599999999991</v>
      </c>
      <c r="I46" s="39">
        <v>25</v>
      </c>
      <c r="J46" s="39">
        <v>2583</v>
      </c>
      <c r="K46" s="39">
        <v>2736</v>
      </c>
      <c r="L46" s="39">
        <v>6381</v>
      </c>
      <c r="M46" s="39">
        <v>6390</v>
      </c>
      <c r="N46" s="39">
        <v>860.29</v>
      </c>
      <c r="O46" s="40">
        <v>23590.9</v>
      </c>
      <c r="P46" s="40">
        <f t="shared" ref="P46:P54" si="8">H46+I46+J46+K46+O46</f>
        <v>37899.360000000001</v>
      </c>
      <c r="Q46" s="40">
        <f t="shared" ref="Q46:Q54" si="9">G46-P46</f>
        <v>52100.639999999999</v>
      </c>
      <c r="R46" s="11">
        <v>6381</v>
      </c>
      <c r="S46" s="11">
        <v>6390</v>
      </c>
    </row>
    <row r="47" spans="2:19" s="58" customFormat="1" x14ac:dyDescent="0.2">
      <c r="B47" s="7" t="s">
        <v>425</v>
      </c>
      <c r="C47" s="2" t="s">
        <v>36</v>
      </c>
      <c r="D47" s="2" t="s">
        <v>34</v>
      </c>
      <c r="E47" s="2" t="s">
        <v>18</v>
      </c>
      <c r="F47" s="2" t="s">
        <v>19</v>
      </c>
      <c r="G47" s="39">
        <v>38000</v>
      </c>
      <c r="H47" s="39">
        <v>0</v>
      </c>
      <c r="I47" s="39">
        <v>25</v>
      </c>
      <c r="J47" s="39">
        <v>1090.5999999999999</v>
      </c>
      <c r="K47" s="39">
        <v>1155.2</v>
      </c>
      <c r="L47" s="39">
        <v>2694.2</v>
      </c>
      <c r="M47" s="39">
        <v>2698</v>
      </c>
      <c r="N47" s="39">
        <v>437</v>
      </c>
      <c r="O47" s="40">
        <v>9984.9699999999993</v>
      </c>
      <c r="P47" s="40">
        <f t="shared" si="8"/>
        <v>12255.77</v>
      </c>
      <c r="Q47" s="40">
        <f t="shared" si="9"/>
        <v>25744.23</v>
      </c>
      <c r="R47" s="11">
        <v>2694.2</v>
      </c>
      <c r="S47" s="11">
        <v>2698</v>
      </c>
    </row>
    <row r="48" spans="2:19" s="58" customFormat="1" x14ac:dyDescent="0.2">
      <c r="B48" s="7" t="s">
        <v>80</v>
      </c>
      <c r="C48" s="2" t="s">
        <v>36</v>
      </c>
      <c r="D48" s="2" t="s">
        <v>81</v>
      </c>
      <c r="E48" s="2" t="s">
        <v>18</v>
      </c>
      <c r="F48" s="2" t="s">
        <v>19</v>
      </c>
      <c r="G48" s="39">
        <v>40000</v>
      </c>
      <c r="H48" s="40">
        <v>206.03</v>
      </c>
      <c r="I48" s="39">
        <v>25</v>
      </c>
      <c r="J48" s="39">
        <v>1148</v>
      </c>
      <c r="K48" s="39">
        <v>1216</v>
      </c>
      <c r="L48" s="39">
        <v>2836</v>
      </c>
      <c r="M48" s="39">
        <v>2840</v>
      </c>
      <c r="N48" s="39">
        <v>460</v>
      </c>
      <c r="O48" s="40">
        <v>21466.07</v>
      </c>
      <c r="P48" s="40">
        <f t="shared" si="8"/>
        <v>24061.1</v>
      </c>
      <c r="Q48" s="40">
        <f t="shared" si="9"/>
        <v>15938.900000000001</v>
      </c>
      <c r="R48" s="11">
        <v>2836</v>
      </c>
      <c r="S48" s="11">
        <v>2840</v>
      </c>
    </row>
    <row r="49" spans="2:19" s="58" customFormat="1" x14ac:dyDescent="0.2">
      <c r="B49" s="2" t="s">
        <v>168</v>
      </c>
      <c r="C49" s="2" t="s">
        <v>36</v>
      </c>
      <c r="D49" s="2" t="s">
        <v>169</v>
      </c>
      <c r="E49" s="2" t="s">
        <v>18</v>
      </c>
      <c r="F49" s="2" t="s">
        <v>22</v>
      </c>
      <c r="G49" s="39">
        <v>22278.77</v>
      </c>
      <c r="H49" s="39">
        <v>0</v>
      </c>
      <c r="I49" s="39">
        <v>25</v>
      </c>
      <c r="J49" s="39">
        <v>639.4</v>
      </c>
      <c r="K49" s="39">
        <v>677.27</v>
      </c>
      <c r="L49" s="39">
        <v>1579.56</v>
      </c>
      <c r="M49" s="39">
        <v>1581.79</v>
      </c>
      <c r="N49" s="39">
        <v>256.20999999999998</v>
      </c>
      <c r="O49" s="39">
        <v>8598.6200000000008</v>
      </c>
      <c r="P49" s="40">
        <f t="shared" si="8"/>
        <v>9940.2900000000009</v>
      </c>
      <c r="Q49" s="40">
        <f t="shared" si="9"/>
        <v>12338.48</v>
      </c>
      <c r="R49" s="11">
        <v>1579.56</v>
      </c>
      <c r="S49" s="11">
        <v>1581.79</v>
      </c>
    </row>
    <row r="50" spans="2:19" s="58" customFormat="1" x14ac:dyDescent="0.2">
      <c r="B50" s="7" t="s">
        <v>362</v>
      </c>
      <c r="C50" s="2" t="s">
        <v>36</v>
      </c>
      <c r="D50" s="2" t="s">
        <v>59</v>
      </c>
      <c r="E50" s="2" t="s">
        <v>18</v>
      </c>
      <c r="F50" s="2" t="s">
        <v>22</v>
      </c>
      <c r="G50" s="39">
        <v>25000</v>
      </c>
      <c r="H50" s="39">
        <v>0</v>
      </c>
      <c r="I50" s="39">
        <v>25</v>
      </c>
      <c r="J50" s="39">
        <v>717.5</v>
      </c>
      <c r="K50" s="39">
        <v>760</v>
      </c>
      <c r="L50" s="39">
        <v>1772.5</v>
      </c>
      <c r="M50" s="39">
        <v>1775</v>
      </c>
      <c r="N50" s="39">
        <v>287.5</v>
      </c>
      <c r="O50" s="39">
        <v>10513.14</v>
      </c>
      <c r="P50" s="40">
        <f t="shared" si="8"/>
        <v>12015.64</v>
      </c>
      <c r="Q50" s="40">
        <f t="shared" si="9"/>
        <v>12984.36</v>
      </c>
      <c r="R50" s="11">
        <v>1772.5</v>
      </c>
      <c r="S50" s="11">
        <v>1775</v>
      </c>
    </row>
    <row r="51" spans="2:19" s="58" customFormat="1" x14ac:dyDescent="0.2">
      <c r="B51" s="2" t="s">
        <v>363</v>
      </c>
      <c r="C51" s="2" t="s">
        <v>36</v>
      </c>
      <c r="D51" s="2" t="s">
        <v>236</v>
      </c>
      <c r="E51" s="2" t="s">
        <v>18</v>
      </c>
      <c r="F51" s="2" t="s">
        <v>22</v>
      </c>
      <c r="G51" s="39">
        <v>30000</v>
      </c>
      <c r="H51" s="39">
        <v>0</v>
      </c>
      <c r="I51" s="39">
        <v>25</v>
      </c>
      <c r="J51" s="39">
        <v>861</v>
      </c>
      <c r="K51" s="39">
        <v>912</v>
      </c>
      <c r="L51" s="39">
        <v>2127</v>
      </c>
      <c r="M51" s="39">
        <v>2130</v>
      </c>
      <c r="N51" s="39">
        <v>345</v>
      </c>
      <c r="O51" s="40">
        <v>7884</v>
      </c>
      <c r="P51" s="40">
        <f t="shared" si="8"/>
        <v>9682</v>
      </c>
      <c r="Q51" s="40">
        <f t="shared" si="9"/>
        <v>20318</v>
      </c>
      <c r="R51" s="11">
        <v>2127</v>
      </c>
      <c r="S51" s="11">
        <v>2130</v>
      </c>
    </row>
    <row r="52" spans="2:19" s="58" customFormat="1" x14ac:dyDescent="0.2">
      <c r="B52" s="2" t="s">
        <v>364</v>
      </c>
      <c r="C52" s="2" t="s">
        <v>36</v>
      </c>
      <c r="D52" s="2" t="s">
        <v>34</v>
      </c>
      <c r="E52" s="2" t="s">
        <v>18</v>
      </c>
      <c r="F52" s="2" t="s">
        <v>19</v>
      </c>
      <c r="G52" s="39">
        <v>30000</v>
      </c>
      <c r="H52" s="39">
        <v>0</v>
      </c>
      <c r="I52" s="39">
        <v>25</v>
      </c>
      <c r="J52" s="39">
        <v>861</v>
      </c>
      <c r="K52" s="39">
        <v>912</v>
      </c>
      <c r="L52" s="39">
        <v>2127</v>
      </c>
      <c r="M52" s="39">
        <v>2130</v>
      </c>
      <c r="N52" s="39">
        <v>345</v>
      </c>
      <c r="O52" s="39">
        <v>12723.65</v>
      </c>
      <c r="P52" s="40">
        <f t="shared" si="8"/>
        <v>14521.65</v>
      </c>
      <c r="Q52" s="40">
        <f t="shared" si="9"/>
        <v>15478.35</v>
      </c>
      <c r="R52" s="11">
        <v>1861.13</v>
      </c>
      <c r="S52" s="11">
        <v>1863.75</v>
      </c>
    </row>
    <row r="53" spans="2:19" s="58" customFormat="1" x14ac:dyDescent="0.2">
      <c r="B53" s="7" t="s">
        <v>365</v>
      </c>
      <c r="C53" s="2" t="s">
        <v>36</v>
      </c>
      <c r="D53" s="2" t="s">
        <v>37</v>
      </c>
      <c r="E53" s="2" t="s">
        <v>18</v>
      </c>
      <c r="F53" s="2" t="s">
        <v>22</v>
      </c>
      <c r="G53" s="39">
        <v>18700</v>
      </c>
      <c r="H53" s="39">
        <v>0</v>
      </c>
      <c r="I53" s="39">
        <v>25</v>
      </c>
      <c r="J53" s="39">
        <v>536.69000000000005</v>
      </c>
      <c r="K53" s="39">
        <v>568.48</v>
      </c>
      <c r="L53" s="39">
        <v>1325.83</v>
      </c>
      <c r="M53" s="39">
        <v>1327.7</v>
      </c>
      <c r="N53" s="39">
        <v>215.05</v>
      </c>
      <c r="O53" s="39">
        <v>1100</v>
      </c>
      <c r="P53" s="40">
        <f t="shared" si="8"/>
        <v>2230.17</v>
      </c>
      <c r="Q53" s="40">
        <f t="shared" si="9"/>
        <v>16469.830000000002</v>
      </c>
      <c r="R53" s="11">
        <v>1325.83</v>
      </c>
      <c r="S53" s="11">
        <v>1327.7</v>
      </c>
    </row>
    <row r="54" spans="2:19" s="58" customFormat="1" ht="11.25" customHeight="1" x14ac:dyDescent="0.2">
      <c r="B54" s="2" t="s">
        <v>238</v>
      </c>
      <c r="C54" s="2" t="s">
        <v>36</v>
      </c>
      <c r="D54" s="2" t="s">
        <v>58</v>
      </c>
      <c r="E54" s="2" t="s">
        <v>18</v>
      </c>
      <c r="F54" s="2" t="s">
        <v>19</v>
      </c>
      <c r="G54" s="39">
        <v>25000</v>
      </c>
      <c r="H54" s="39">
        <v>0</v>
      </c>
      <c r="I54" s="39">
        <v>25</v>
      </c>
      <c r="J54" s="39">
        <v>717.5</v>
      </c>
      <c r="K54" s="39">
        <v>760</v>
      </c>
      <c r="L54" s="39">
        <v>1772.5</v>
      </c>
      <c r="M54" s="39">
        <v>1775</v>
      </c>
      <c r="N54" s="39">
        <v>287.59884</v>
      </c>
      <c r="O54" s="40">
        <v>9486.2000000000007</v>
      </c>
      <c r="P54" s="40">
        <f t="shared" si="8"/>
        <v>10988.7</v>
      </c>
      <c r="Q54" s="40">
        <f t="shared" si="9"/>
        <v>14011.3</v>
      </c>
      <c r="R54" s="11">
        <v>1772.5</v>
      </c>
      <c r="S54" s="11">
        <v>1775</v>
      </c>
    </row>
    <row r="55" spans="2:19" s="58" customFormat="1" x14ac:dyDescent="0.2">
      <c r="B55" s="2" t="s">
        <v>174</v>
      </c>
      <c r="C55" s="2" t="s">
        <v>175</v>
      </c>
      <c r="D55" s="2" t="s">
        <v>536</v>
      </c>
      <c r="E55" s="2" t="s">
        <v>18</v>
      </c>
      <c r="F55" s="2" t="s">
        <v>19</v>
      </c>
      <c r="G55" s="39">
        <v>45000</v>
      </c>
      <c r="H55" s="39">
        <v>1148.33</v>
      </c>
      <c r="I55" s="39">
        <v>25</v>
      </c>
      <c r="J55" s="39">
        <v>1291.5</v>
      </c>
      <c r="K55" s="39">
        <v>1368</v>
      </c>
      <c r="L55" s="39">
        <v>3190.5</v>
      </c>
      <c r="M55" s="39">
        <v>3195</v>
      </c>
      <c r="N55" s="39">
        <v>517.5</v>
      </c>
      <c r="O55" s="39">
        <v>10400</v>
      </c>
      <c r="P55" s="40">
        <f>H55+I55+J55+K55+O55</f>
        <v>14232.83</v>
      </c>
      <c r="Q55" s="40">
        <f>G55-P55</f>
        <v>30767.17</v>
      </c>
      <c r="R55" s="11">
        <v>3190.5</v>
      </c>
      <c r="S55" s="11">
        <v>3195</v>
      </c>
    </row>
    <row r="56" spans="2:19" s="58" customFormat="1" x14ac:dyDescent="0.2">
      <c r="B56" s="2" t="s">
        <v>359</v>
      </c>
      <c r="C56" s="2" t="s">
        <v>92</v>
      </c>
      <c r="D56" s="2" t="s">
        <v>34</v>
      </c>
      <c r="E56" s="2" t="s">
        <v>18</v>
      </c>
      <c r="F56" s="2" t="s">
        <v>19</v>
      </c>
      <c r="G56" s="39">
        <v>22050</v>
      </c>
      <c r="H56" s="39">
        <v>0</v>
      </c>
      <c r="I56" s="39">
        <v>25</v>
      </c>
      <c r="J56" s="39">
        <v>632.84</v>
      </c>
      <c r="K56" s="39">
        <v>670.32</v>
      </c>
      <c r="L56" s="39">
        <v>1563.35</v>
      </c>
      <c r="M56" s="39">
        <v>1565.55</v>
      </c>
      <c r="N56" s="39">
        <v>253.58</v>
      </c>
      <c r="O56" s="40">
        <v>10433.530000000001</v>
      </c>
      <c r="P56" s="40">
        <f>H56+I56+J56+K56+O56</f>
        <v>11761.69</v>
      </c>
      <c r="Q56" s="40">
        <f>G56-P56</f>
        <v>10288.31</v>
      </c>
      <c r="R56" s="11">
        <v>1563.35</v>
      </c>
      <c r="S56" s="11">
        <v>1565.55</v>
      </c>
    </row>
    <row r="57" spans="2:19" s="58" customFormat="1" x14ac:dyDescent="0.2">
      <c r="B57" s="4"/>
      <c r="C57" s="4"/>
      <c r="D57" s="4"/>
      <c r="E57" s="4"/>
      <c r="F57" s="4"/>
      <c r="G57" s="41"/>
      <c r="H57" s="42"/>
      <c r="I57" s="42"/>
      <c r="J57" s="42"/>
      <c r="K57" s="42"/>
      <c r="L57" s="42"/>
      <c r="M57" s="42"/>
      <c r="N57" s="42"/>
      <c r="O57" s="43"/>
      <c r="P57" s="40"/>
      <c r="Q57" s="40"/>
      <c r="R57" s="13"/>
      <c r="S57" s="13"/>
    </row>
    <row r="58" spans="2:19" s="58" customFormat="1" x14ac:dyDescent="0.2">
      <c r="B58" s="7" t="s">
        <v>49</v>
      </c>
      <c r="C58" s="2" t="s">
        <v>50</v>
      </c>
      <c r="D58" s="2" t="s">
        <v>51</v>
      </c>
      <c r="E58" s="2" t="s">
        <v>18</v>
      </c>
      <c r="F58" s="2" t="s">
        <v>19</v>
      </c>
      <c r="G58" s="39">
        <v>45000</v>
      </c>
      <c r="H58" s="39">
        <v>675.09</v>
      </c>
      <c r="I58" s="39">
        <v>25</v>
      </c>
      <c r="J58" s="39">
        <v>1291.5</v>
      </c>
      <c r="K58" s="39">
        <v>1368</v>
      </c>
      <c r="L58" s="39">
        <v>3190.5</v>
      </c>
      <c r="M58" s="39">
        <v>3195</v>
      </c>
      <c r="N58" s="39">
        <v>517.5</v>
      </c>
      <c r="O58" s="39">
        <v>3254.9</v>
      </c>
      <c r="P58" s="40">
        <f t="shared" ref="P58:P65" si="10">H58+I58+J58+K58+O58</f>
        <v>6614.49</v>
      </c>
      <c r="Q58" s="40">
        <f t="shared" ref="Q58:Q65" si="11">G58-P58</f>
        <v>38385.51</v>
      </c>
      <c r="R58" s="11">
        <v>3190.5</v>
      </c>
      <c r="S58" s="11">
        <v>3195</v>
      </c>
    </row>
    <row r="59" spans="2:19" s="58" customFormat="1" x14ac:dyDescent="0.2">
      <c r="B59" s="2" t="s">
        <v>366</v>
      </c>
      <c r="C59" s="2" t="s">
        <v>50</v>
      </c>
      <c r="D59" s="2" t="s">
        <v>523</v>
      </c>
      <c r="E59" s="2" t="s">
        <v>18</v>
      </c>
      <c r="F59" s="2" t="s">
        <v>22</v>
      </c>
      <c r="G59" s="39">
        <v>34000</v>
      </c>
      <c r="H59" s="39">
        <v>0</v>
      </c>
      <c r="I59" s="39">
        <v>25</v>
      </c>
      <c r="J59" s="39">
        <v>975.8</v>
      </c>
      <c r="K59" s="39">
        <v>1033.5999999999999</v>
      </c>
      <c r="L59" s="39">
        <v>2410.6</v>
      </c>
      <c r="M59" s="39">
        <v>2414</v>
      </c>
      <c r="N59" s="39">
        <v>391</v>
      </c>
      <c r="O59" s="39">
        <v>100</v>
      </c>
      <c r="P59" s="40">
        <f t="shared" si="10"/>
        <v>2134.3999999999996</v>
      </c>
      <c r="Q59" s="40">
        <f t="shared" si="11"/>
        <v>31865.599999999999</v>
      </c>
      <c r="R59" s="11">
        <v>2410.6</v>
      </c>
      <c r="S59" s="11">
        <v>2414</v>
      </c>
    </row>
    <row r="60" spans="2:19" s="58" customFormat="1" ht="13.5" customHeight="1" x14ac:dyDescent="0.2">
      <c r="B60" s="7" t="s">
        <v>70</v>
      </c>
      <c r="C60" s="2" t="s">
        <v>50</v>
      </c>
      <c r="D60" s="2" t="s">
        <v>71</v>
      </c>
      <c r="E60" s="2" t="s">
        <v>18</v>
      </c>
      <c r="F60" s="2" t="s">
        <v>19</v>
      </c>
      <c r="G60" s="39">
        <v>32000</v>
      </c>
      <c r="H60" s="39">
        <v>0</v>
      </c>
      <c r="I60" s="39">
        <v>25</v>
      </c>
      <c r="J60" s="39">
        <v>918.4</v>
      </c>
      <c r="K60" s="39">
        <v>972.8</v>
      </c>
      <c r="L60" s="39">
        <v>2268.8000000000002</v>
      </c>
      <c r="M60" s="39">
        <v>2272</v>
      </c>
      <c r="N60" s="39">
        <v>368</v>
      </c>
      <c r="O60" s="39">
        <v>100</v>
      </c>
      <c r="P60" s="40">
        <f t="shared" si="10"/>
        <v>2016.1999999999998</v>
      </c>
      <c r="Q60" s="40">
        <f t="shared" si="11"/>
        <v>29983.8</v>
      </c>
      <c r="R60" s="11">
        <v>2268.8000000000002</v>
      </c>
      <c r="S60" s="11">
        <v>2272</v>
      </c>
    </row>
    <row r="61" spans="2:19" s="58" customFormat="1" x14ac:dyDescent="0.2"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12"/>
      <c r="S61" s="12"/>
    </row>
    <row r="62" spans="2:19" s="58" customFormat="1" x14ac:dyDescent="0.2">
      <c r="B62" s="7" t="s">
        <v>141</v>
      </c>
      <c r="C62" s="2" t="s">
        <v>64</v>
      </c>
      <c r="D62" s="2" t="s">
        <v>142</v>
      </c>
      <c r="E62" s="2" t="s">
        <v>18</v>
      </c>
      <c r="F62" s="2" t="s">
        <v>19</v>
      </c>
      <c r="G62" s="39">
        <v>62163.22</v>
      </c>
      <c r="H62" s="40">
        <v>3578.24</v>
      </c>
      <c r="I62" s="39">
        <v>25</v>
      </c>
      <c r="J62" s="39">
        <v>1784.08</v>
      </c>
      <c r="K62" s="39">
        <v>1889.76</v>
      </c>
      <c r="L62" s="39">
        <v>4407.37</v>
      </c>
      <c r="M62" s="39">
        <v>4413.59</v>
      </c>
      <c r="N62" s="39">
        <v>714.88</v>
      </c>
      <c r="O62" s="40">
        <v>2677.45</v>
      </c>
      <c r="P62" s="40">
        <f t="shared" si="10"/>
        <v>9954.5299999999988</v>
      </c>
      <c r="Q62" s="40">
        <f t="shared" si="11"/>
        <v>52208.69</v>
      </c>
      <c r="R62" s="11">
        <v>4407.37</v>
      </c>
      <c r="S62" s="11">
        <v>4413.59</v>
      </c>
    </row>
    <row r="63" spans="2:19" s="58" customFormat="1" x14ac:dyDescent="0.2">
      <c r="B63" s="7" t="s">
        <v>367</v>
      </c>
      <c r="C63" s="2" t="s">
        <v>64</v>
      </c>
      <c r="D63" s="2" t="s">
        <v>47</v>
      </c>
      <c r="E63" s="2" t="s">
        <v>18</v>
      </c>
      <c r="F63" s="2" t="s">
        <v>19</v>
      </c>
      <c r="G63" s="39">
        <v>25200</v>
      </c>
      <c r="H63" s="39">
        <v>0</v>
      </c>
      <c r="I63" s="39">
        <v>25</v>
      </c>
      <c r="J63" s="39">
        <v>723.24</v>
      </c>
      <c r="K63" s="39">
        <v>766.08</v>
      </c>
      <c r="L63" s="39">
        <v>1786.68</v>
      </c>
      <c r="M63" s="39">
        <v>1789.2</v>
      </c>
      <c r="N63" s="39">
        <v>289.8</v>
      </c>
      <c r="O63" s="39">
        <v>600</v>
      </c>
      <c r="P63" s="40">
        <f t="shared" si="10"/>
        <v>2114.3200000000002</v>
      </c>
      <c r="Q63" s="40">
        <f t="shared" si="11"/>
        <v>23085.68</v>
      </c>
      <c r="R63" s="11">
        <v>1786.68</v>
      </c>
      <c r="S63" s="11">
        <v>1789.2</v>
      </c>
    </row>
    <row r="64" spans="2:19" s="58" customFormat="1" x14ac:dyDescent="0.2">
      <c r="B64" s="7" t="s">
        <v>83</v>
      </c>
      <c r="C64" s="2" t="s">
        <v>64</v>
      </c>
      <c r="D64" s="2" t="s">
        <v>47</v>
      </c>
      <c r="E64" s="2" t="s">
        <v>18</v>
      </c>
      <c r="F64" s="2" t="s">
        <v>19</v>
      </c>
      <c r="G64" s="39">
        <v>23100</v>
      </c>
      <c r="H64" s="39">
        <v>0</v>
      </c>
      <c r="I64" s="39">
        <v>25</v>
      </c>
      <c r="J64" s="39">
        <v>662.97</v>
      </c>
      <c r="K64" s="39">
        <v>702.24</v>
      </c>
      <c r="L64" s="39">
        <v>1637.79</v>
      </c>
      <c r="M64" s="39">
        <v>1640.1</v>
      </c>
      <c r="N64" s="39">
        <v>265.64999999999998</v>
      </c>
      <c r="O64" s="40">
        <v>8832.35</v>
      </c>
      <c r="P64" s="40">
        <f t="shared" si="10"/>
        <v>10222.560000000001</v>
      </c>
      <c r="Q64" s="40">
        <f t="shared" si="11"/>
        <v>12877.439999999999</v>
      </c>
      <c r="R64" s="11">
        <v>1637.79</v>
      </c>
      <c r="S64" s="11">
        <v>1640.1</v>
      </c>
    </row>
    <row r="65" spans="2:19" s="58" customFormat="1" x14ac:dyDescent="0.2">
      <c r="B65" s="7" t="s">
        <v>368</v>
      </c>
      <c r="C65" s="2" t="s">
        <v>64</v>
      </c>
      <c r="D65" s="2" t="s">
        <v>34</v>
      </c>
      <c r="E65" s="2" t="s">
        <v>18</v>
      </c>
      <c r="F65" s="2" t="s">
        <v>19</v>
      </c>
      <c r="G65" s="39">
        <v>30000</v>
      </c>
      <c r="H65" s="39">
        <v>0</v>
      </c>
      <c r="I65" s="39">
        <v>25</v>
      </c>
      <c r="J65" s="39">
        <v>861</v>
      </c>
      <c r="K65" s="39">
        <v>912</v>
      </c>
      <c r="L65" s="39">
        <v>2127</v>
      </c>
      <c r="M65" s="39">
        <v>2130</v>
      </c>
      <c r="N65" s="39">
        <v>345</v>
      </c>
      <c r="O65" s="39">
        <v>10518.29</v>
      </c>
      <c r="P65" s="40">
        <f t="shared" si="10"/>
        <v>12316.29</v>
      </c>
      <c r="Q65" s="40">
        <f t="shared" si="11"/>
        <v>17683.71</v>
      </c>
      <c r="R65" s="11">
        <v>1861.13</v>
      </c>
      <c r="S65" s="11">
        <v>1863.75</v>
      </c>
    </row>
    <row r="66" spans="2:19" s="58" customFormat="1" x14ac:dyDescent="0.2">
      <c r="B66" s="29" t="s">
        <v>535</v>
      </c>
      <c r="C66" s="5" t="s">
        <v>292</v>
      </c>
      <c r="D66" s="2" t="s">
        <v>287</v>
      </c>
      <c r="E66" s="2" t="s">
        <v>18</v>
      </c>
      <c r="F66" s="2" t="s">
        <v>19</v>
      </c>
      <c r="G66" s="40">
        <v>45000</v>
      </c>
      <c r="H66" s="40">
        <v>1148.33</v>
      </c>
      <c r="I66" s="40">
        <v>25</v>
      </c>
      <c r="J66" s="40">
        <v>1291.5</v>
      </c>
      <c r="K66" s="40">
        <v>1368</v>
      </c>
      <c r="L66" s="40">
        <v>3190.5</v>
      </c>
      <c r="M66" s="40">
        <v>3195</v>
      </c>
      <c r="N66" s="40">
        <v>517.5</v>
      </c>
      <c r="O66" s="40">
        <v>0</v>
      </c>
      <c r="P66" s="40">
        <f>H66+I66+J66+K66+O66</f>
        <v>3832.83</v>
      </c>
      <c r="Q66" s="40">
        <f>G66-P66</f>
        <v>41167.17</v>
      </c>
      <c r="R66" s="10">
        <v>3190.5</v>
      </c>
      <c r="S66" s="10">
        <v>3195</v>
      </c>
    </row>
    <row r="67" spans="2:19" s="58" customFormat="1" x14ac:dyDescent="0.2">
      <c r="B67" s="4"/>
      <c r="C67" s="4"/>
      <c r="D67" s="4"/>
      <c r="E67" s="4"/>
      <c r="F67" s="4"/>
      <c r="G67" s="41"/>
      <c r="H67" s="42"/>
      <c r="I67" s="42"/>
      <c r="J67" s="42"/>
      <c r="K67" s="42"/>
      <c r="L67" s="42"/>
      <c r="M67" s="42"/>
      <c r="N67" s="42"/>
      <c r="O67" s="42"/>
      <c r="P67" s="40"/>
      <c r="Q67" s="40"/>
      <c r="R67" s="12"/>
      <c r="S67" s="12"/>
    </row>
    <row r="68" spans="2:19" s="58" customFormat="1" x14ac:dyDescent="0.2">
      <c r="B68" s="2" t="s">
        <v>369</v>
      </c>
      <c r="C68" s="2" t="s">
        <v>30</v>
      </c>
      <c r="D68" s="2" t="s">
        <v>170</v>
      </c>
      <c r="E68" s="2" t="s">
        <v>18</v>
      </c>
      <c r="F68" s="2" t="s">
        <v>22</v>
      </c>
      <c r="G68" s="39">
        <v>40000</v>
      </c>
      <c r="H68" s="39">
        <v>442.65</v>
      </c>
      <c r="I68" s="39">
        <v>25</v>
      </c>
      <c r="J68" s="39">
        <v>1148</v>
      </c>
      <c r="K68" s="39">
        <v>1216</v>
      </c>
      <c r="L68" s="39">
        <v>2836</v>
      </c>
      <c r="M68" s="39">
        <v>2840</v>
      </c>
      <c r="N68" s="39">
        <v>460</v>
      </c>
      <c r="O68" s="39">
        <v>12257.37</v>
      </c>
      <c r="P68" s="40">
        <f t="shared" ref="P68" si="12">H68+I68+J68+K68+O68</f>
        <v>15089.02</v>
      </c>
      <c r="Q68" s="40">
        <f t="shared" ref="Q68" si="13">G68-P68</f>
        <v>24910.98</v>
      </c>
      <c r="R68" s="11">
        <v>2552.4</v>
      </c>
      <c r="S68" s="11">
        <v>2556</v>
      </c>
    </row>
    <row r="69" spans="2:19" s="58" customFormat="1" x14ac:dyDescent="0.2">
      <c r="B69" s="2" t="s">
        <v>237</v>
      </c>
      <c r="C69" s="2" t="s">
        <v>30</v>
      </c>
      <c r="D69" s="2" t="s">
        <v>233</v>
      </c>
      <c r="E69" s="2" t="s">
        <v>18</v>
      </c>
      <c r="F69" s="2" t="s">
        <v>22</v>
      </c>
      <c r="G69" s="39">
        <v>19000</v>
      </c>
      <c r="H69" s="39">
        <v>0</v>
      </c>
      <c r="I69" s="39">
        <v>25</v>
      </c>
      <c r="J69" s="39">
        <v>545.29999999999995</v>
      </c>
      <c r="K69" s="39">
        <v>577.6</v>
      </c>
      <c r="L69" s="39">
        <v>1347.1</v>
      </c>
      <c r="M69" s="39">
        <v>1349</v>
      </c>
      <c r="N69" s="39">
        <v>218.5</v>
      </c>
      <c r="O69" s="39">
        <v>7095.97</v>
      </c>
      <c r="P69" s="40">
        <f t="shared" ref="P69:P96" si="14">H69+I69+J69+K69+O69</f>
        <v>8243.8700000000008</v>
      </c>
      <c r="Q69" s="40">
        <f t="shared" ref="Q69:Q99" si="15">G69-P69</f>
        <v>10756.13</v>
      </c>
      <c r="R69" s="11"/>
      <c r="S69" s="11"/>
    </row>
    <row r="70" spans="2:19" s="58" customFormat="1" x14ac:dyDescent="0.2">
      <c r="B70" s="5" t="s">
        <v>315</v>
      </c>
      <c r="C70" s="2" t="s">
        <v>30</v>
      </c>
      <c r="D70" s="5" t="s">
        <v>316</v>
      </c>
      <c r="E70" s="5" t="s">
        <v>18</v>
      </c>
      <c r="F70" s="5" t="s">
        <v>22</v>
      </c>
      <c r="G70" s="45">
        <v>14000</v>
      </c>
      <c r="H70" s="45">
        <v>0</v>
      </c>
      <c r="I70" s="39">
        <v>25</v>
      </c>
      <c r="J70" s="45">
        <v>401.8</v>
      </c>
      <c r="K70" s="45">
        <v>425.6</v>
      </c>
      <c r="L70" s="45">
        <v>992.6</v>
      </c>
      <c r="M70" s="45">
        <v>994</v>
      </c>
      <c r="N70" s="45">
        <v>161</v>
      </c>
      <c r="O70" s="45">
        <v>4815.5600000000004</v>
      </c>
      <c r="P70" s="45">
        <f t="shared" si="14"/>
        <v>5667.9600000000009</v>
      </c>
      <c r="Q70" s="45">
        <f t="shared" si="15"/>
        <v>8332.0399999999991</v>
      </c>
      <c r="R70" s="11">
        <v>1205.3</v>
      </c>
      <c r="S70" s="11">
        <v>1207</v>
      </c>
    </row>
    <row r="71" spans="2:19" s="58" customFormat="1" x14ac:dyDescent="0.2">
      <c r="B71" s="29" t="s">
        <v>370</v>
      </c>
      <c r="C71" s="2" t="s">
        <v>30</v>
      </c>
      <c r="D71" s="2" t="s">
        <v>233</v>
      </c>
      <c r="E71" s="2" t="s">
        <v>18</v>
      </c>
      <c r="F71" s="2" t="s">
        <v>22</v>
      </c>
      <c r="G71" s="39">
        <v>16000</v>
      </c>
      <c r="H71" s="39">
        <v>0</v>
      </c>
      <c r="I71" s="39">
        <v>25</v>
      </c>
      <c r="J71" s="39">
        <v>459.2</v>
      </c>
      <c r="K71" s="39">
        <v>486.4</v>
      </c>
      <c r="L71" s="39">
        <v>1134.4000000000001</v>
      </c>
      <c r="M71" s="39">
        <v>1136</v>
      </c>
      <c r="N71" s="39">
        <v>184</v>
      </c>
      <c r="O71" s="39">
        <v>7022.2</v>
      </c>
      <c r="P71" s="40">
        <f t="shared" si="14"/>
        <v>7992.7999999999993</v>
      </c>
      <c r="Q71" s="40">
        <f t="shared" si="15"/>
        <v>8007.2000000000007</v>
      </c>
      <c r="R71" s="12"/>
      <c r="S71" s="12"/>
    </row>
    <row r="72" spans="2:19" s="58" customFormat="1" x14ac:dyDescent="0.2">
      <c r="B72" s="2" t="s">
        <v>426</v>
      </c>
      <c r="C72" s="2" t="s">
        <v>30</v>
      </c>
      <c r="D72" s="2" t="s">
        <v>106</v>
      </c>
      <c r="E72" s="2" t="s">
        <v>18</v>
      </c>
      <c r="F72" s="2" t="s">
        <v>19</v>
      </c>
      <c r="G72" s="39">
        <v>17000</v>
      </c>
      <c r="H72" s="39">
        <v>0</v>
      </c>
      <c r="I72" s="39">
        <v>25</v>
      </c>
      <c r="J72" s="39">
        <v>487.9</v>
      </c>
      <c r="K72" s="39">
        <v>516.79999999999995</v>
      </c>
      <c r="L72" s="39">
        <v>1205.3</v>
      </c>
      <c r="M72" s="39">
        <v>1207</v>
      </c>
      <c r="N72" s="39">
        <v>195.5</v>
      </c>
      <c r="O72" s="39">
        <v>100</v>
      </c>
      <c r="P72" s="40">
        <f t="shared" si="14"/>
        <v>1129.6999999999998</v>
      </c>
      <c r="Q72" s="40">
        <f t="shared" si="15"/>
        <v>15870.3</v>
      </c>
      <c r="R72" s="11">
        <v>1134.4000000000001</v>
      </c>
      <c r="S72" s="11">
        <v>1136</v>
      </c>
    </row>
    <row r="73" spans="2:19" s="58" customFormat="1" x14ac:dyDescent="0.2">
      <c r="B73" s="5" t="s">
        <v>538</v>
      </c>
      <c r="C73" s="2" t="s">
        <v>30</v>
      </c>
      <c r="D73" s="5" t="s">
        <v>106</v>
      </c>
      <c r="E73" s="5" t="s">
        <v>18</v>
      </c>
      <c r="F73" s="5" t="s">
        <v>19</v>
      </c>
      <c r="G73" s="45">
        <v>14000</v>
      </c>
      <c r="H73" s="45">
        <v>0</v>
      </c>
      <c r="I73" s="45">
        <v>25</v>
      </c>
      <c r="J73" s="45">
        <v>401.8</v>
      </c>
      <c r="K73" s="45">
        <v>425.6</v>
      </c>
      <c r="L73" s="45">
        <v>992.6</v>
      </c>
      <c r="M73" s="45">
        <v>994</v>
      </c>
      <c r="N73" s="45">
        <v>161</v>
      </c>
      <c r="O73" s="45">
        <v>100</v>
      </c>
      <c r="P73" s="45">
        <f t="shared" si="14"/>
        <v>952.40000000000009</v>
      </c>
      <c r="Q73" s="45">
        <f t="shared" si="15"/>
        <v>13047.6</v>
      </c>
      <c r="R73" s="11">
        <v>1052.8699999999999</v>
      </c>
      <c r="S73" s="11">
        <v>1054.3499999999999</v>
      </c>
    </row>
    <row r="74" spans="2:19" s="58" customFormat="1" x14ac:dyDescent="0.2">
      <c r="B74" s="29" t="s">
        <v>371</v>
      </c>
      <c r="C74" s="2" t="s">
        <v>30</v>
      </c>
      <c r="D74" s="5" t="s">
        <v>106</v>
      </c>
      <c r="E74" s="5" t="s">
        <v>18</v>
      </c>
      <c r="F74" s="29" t="s">
        <v>19</v>
      </c>
      <c r="G74" s="40">
        <v>13866</v>
      </c>
      <c r="H74" s="40">
        <v>0</v>
      </c>
      <c r="I74" s="40">
        <v>25</v>
      </c>
      <c r="J74" s="40">
        <v>397.95</v>
      </c>
      <c r="K74" s="40">
        <v>421.53</v>
      </c>
      <c r="L74" s="40">
        <v>983.1</v>
      </c>
      <c r="M74" s="40">
        <v>984.49</v>
      </c>
      <c r="N74" s="40">
        <v>159.46</v>
      </c>
      <c r="O74" s="40">
        <v>5468.68</v>
      </c>
      <c r="P74" s="40">
        <f t="shared" si="14"/>
        <v>6313.16</v>
      </c>
      <c r="Q74" s="40">
        <f t="shared" si="15"/>
        <v>7552.84</v>
      </c>
      <c r="R74" s="10">
        <v>983.1</v>
      </c>
      <c r="S74" s="10">
        <v>984.49</v>
      </c>
    </row>
    <row r="75" spans="2:19" s="58" customFormat="1" x14ac:dyDescent="0.2">
      <c r="B75" s="2" t="s">
        <v>178</v>
      </c>
      <c r="C75" s="2" t="s">
        <v>36</v>
      </c>
      <c r="D75" s="2" t="s">
        <v>106</v>
      </c>
      <c r="E75" s="2" t="s">
        <v>18</v>
      </c>
      <c r="F75" s="2" t="s">
        <v>19</v>
      </c>
      <c r="G75" s="39">
        <v>14850</v>
      </c>
      <c r="H75" s="39">
        <v>0</v>
      </c>
      <c r="I75" s="39">
        <v>25</v>
      </c>
      <c r="J75" s="39">
        <v>426.2</v>
      </c>
      <c r="K75" s="39">
        <v>451.44</v>
      </c>
      <c r="L75" s="39">
        <v>1052.8699999999999</v>
      </c>
      <c r="M75" s="39">
        <v>1054.3499999999999</v>
      </c>
      <c r="N75" s="39">
        <v>170.78</v>
      </c>
      <c r="O75" s="39">
        <v>4685.26</v>
      </c>
      <c r="P75" s="40">
        <f t="shared" si="14"/>
        <v>5587.9000000000005</v>
      </c>
      <c r="Q75" s="40">
        <f t="shared" si="15"/>
        <v>9262.0999999999985</v>
      </c>
      <c r="R75" s="11">
        <v>992.6</v>
      </c>
      <c r="S75" s="11">
        <v>994</v>
      </c>
    </row>
    <row r="76" spans="2:19" s="58" customFormat="1" x14ac:dyDescent="0.2">
      <c r="B76" s="2" t="s">
        <v>372</v>
      </c>
      <c r="C76" s="2" t="s">
        <v>30</v>
      </c>
      <c r="D76" s="2" t="s">
        <v>106</v>
      </c>
      <c r="E76" s="2" t="s">
        <v>18</v>
      </c>
      <c r="F76" s="2" t="s">
        <v>19</v>
      </c>
      <c r="G76" s="39">
        <v>14000</v>
      </c>
      <c r="H76" s="39">
        <v>0</v>
      </c>
      <c r="I76" s="39">
        <v>25</v>
      </c>
      <c r="J76" s="39">
        <v>401.8</v>
      </c>
      <c r="K76" s="39">
        <v>425.6</v>
      </c>
      <c r="L76" s="39">
        <v>992.6</v>
      </c>
      <c r="M76" s="39">
        <v>994</v>
      </c>
      <c r="N76" s="39">
        <v>161</v>
      </c>
      <c r="O76" s="39">
        <v>6192.2</v>
      </c>
      <c r="P76" s="40">
        <f t="shared" si="14"/>
        <v>7044.6</v>
      </c>
      <c r="Q76" s="40">
        <f t="shared" si="15"/>
        <v>6955.4</v>
      </c>
      <c r="R76" s="11">
        <v>1063.5</v>
      </c>
      <c r="S76" s="11">
        <v>1065</v>
      </c>
    </row>
    <row r="77" spans="2:19" s="58" customFormat="1" x14ac:dyDescent="0.2">
      <c r="B77" s="5" t="s">
        <v>317</v>
      </c>
      <c r="C77" s="2" t="s">
        <v>30</v>
      </c>
      <c r="D77" s="5" t="s">
        <v>106</v>
      </c>
      <c r="E77" s="5" t="s">
        <v>18</v>
      </c>
      <c r="F77" s="5" t="s">
        <v>19</v>
      </c>
      <c r="G77" s="45">
        <v>14000</v>
      </c>
      <c r="H77" s="45">
        <v>0</v>
      </c>
      <c r="I77" s="45">
        <v>25</v>
      </c>
      <c r="J77" s="45">
        <v>401.8</v>
      </c>
      <c r="K77" s="45">
        <v>425.6</v>
      </c>
      <c r="L77" s="45">
        <v>992.6</v>
      </c>
      <c r="M77" s="45">
        <v>994</v>
      </c>
      <c r="N77" s="45">
        <v>161</v>
      </c>
      <c r="O77" s="45">
        <v>3000</v>
      </c>
      <c r="P77" s="45">
        <f t="shared" si="14"/>
        <v>3852.4</v>
      </c>
      <c r="Q77" s="45">
        <f t="shared" si="15"/>
        <v>10147.6</v>
      </c>
      <c r="R77" s="11">
        <v>992.6</v>
      </c>
      <c r="S77" s="11">
        <v>994</v>
      </c>
    </row>
    <row r="78" spans="2:19" s="58" customFormat="1" x14ac:dyDescent="0.2">
      <c r="B78" s="2" t="s">
        <v>374</v>
      </c>
      <c r="C78" s="2" t="s">
        <v>30</v>
      </c>
      <c r="D78" s="2" t="s">
        <v>233</v>
      </c>
      <c r="E78" s="2" t="s">
        <v>18</v>
      </c>
      <c r="F78" s="2" t="s">
        <v>22</v>
      </c>
      <c r="G78" s="39">
        <v>18000</v>
      </c>
      <c r="H78" s="39">
        <v>0</v>
      </c>
      <c r="I78" s="39">
        <v>25</v>
      </c>
      <c r="J78" s="39">
        <v>516.6</v>
      </c>
      <c r="K78" s="39">
        <v>547.20000000000005</v>
      </c>
      <c r="L78" s="39">
        <v>1276.2</v>
      </c>
      <c r="M78" s="39">
        <v>1278</v>
      </c>
      <c r="N78" s="39">
        <v>207</v>
      </c>
      <c r="O78" s="39">
        <v>4294.17</v>
      </c>
      <c r="P78" s="40">
        <f t="shared" si="14"/>
        <v>5382.97</v>
      </c>
      <c r="Q78" s="40">
        <f t="shared" si="15"/>
        <v>12617.029999999999</v>
      </c>
      <c r="R78" s="11">
        <v>1063.5</v>
      </c>
      <c r="S78" s="11">
        <v>1065</v>
      </c>
    </row>
    <row r="79" spans="2:19" s="58" customFormat="1" x14ac:dyDescent="0.2">
      <c r="B79" s="2" t="s">
        <v>452</v>
      </c>
      <c r="C79" s="2" t="s">
        <v>36</v>
      </c>
      <c r="D79" s="2" t="s">
        <v>239</v>
      </c>
      <c r="E79" s="2" t="s">
        <v>18</v>
      </c>
      <c r="F79" s="2" t="s">
        <v>22</v>
      </c>
      <c r="G79" s="39">
        <v>18750</v>
      </c>
      <c r="H79" s="39">
        <v>0</v>
      </c>
      <c r="I79" s="39">
        <v>25</v>
      </c>
      <c r="J79" s="39">
        <v>538.13</v>
      </c>
      <c r="K79" s="39">
        <v>570</v>
      </c>
      <c r="L79" s="39">
        <v>1329.38</v>
      </c>
      <c r="M79" s="39">
        <v>1331.25</v>
      </c>
      <c r="N79" s="39">
        <v>215.63</v>
      </c>
      <c r="O79" s="39">
        <v>4669.3999999999996</v>
      </c>
      <c r="P79" s="40">
        <f t="shared" si="14"/>
        <v>5802.53</v>
      </c>
      <c r="Q79" s="40">
        <f t="shared" si="15"/>
        <v>12947.470000000001</v>
      </c>
      <c r="R79" s="11">
        <v>1052.8699999999999</v>
      </c>
      <c r="S79" s="11">
        <v>1054.3499999999999</v>
      </c>
    </row>
    <row r="80" spans="2:19" s="58" customFormat="1" x14ac:dyDescent="0.2">
      <c r="B80" s="2" t="s">
        <v>241</v>
      </c>
      <c r="C80" s="2" t="s">
        <v>36</v>
      </c>
      <c r="D80" s="2" t="s">
        <v>242</v>
      </c>
      <c r="E80" s="2" t="s">
        <v>18</v>
      </c>
      <c r="F80" s="2" t="s">
        <v>22</v>
      </c>
      <c r="G80" s="39">
        <v>20000</v>
      </c>
      <c r="H80" s="39">
        <v>0</v>
      </c>
      <c r="I80" s="39">
        <v>25</v>
      </c>
      <c r="J80" s="39">
        <v>574</v>
      </c>
      <c r="K80" s="39">
        <v>608</v>
      </c>
      <c r="L80" s="39">
        <v>1418</v>
      </c>
      <c r="M80" s="39">
        <v>1420</v>
      </c>
      <c r="N80" s="39">
        <v>230</v>
      </c>
      <c r="O80" s="40">
        <v>9147.5300000000007</v>
      </c>
      <c r="P80" s="40">
        <f t="shared" si="14"/>
        <v>10354.530000000001</v>
      </c>
      <c r="Q80" s="40">
        <f t="shared" si="15"/>
        <v>9645.4699999999993</v>
      </c>
      <c r="R80" s="11">
        <v>992.6</v>
      </c>
      <c r="S80" s="11">
        <v>994</v>
      </c>
    </row>
    <row r="81" spans="1:1897" s="58" customFormat="1" x14ac:dyDescent="0.2">
      <c r="B81" s="2" t="s">
        <v>373</v>
      </c>
      <c r="C81" s="2" t="s">
        <v>30</v>
      </c>
      <c r="D81" s="2" t="s">
        <v>233</v>
      </c>
      <c r="E81" s="2" t="s">
        <v>18</v>
      </c>
      <c r="F81" s="2" t="s">
        <v>22</v>
      </c>
      <c r="G81" s="39">
        <v>16000</v>
      </c>
      <c r="H81" s="39">
        <v>0</v>
      </c>
      <c r="I81" s="39">
        <v>25</v>
      </c>
      <c r="J81" s="39">
        <v>459.2</v>
      </c>
      <c r="K81" s="39">
        <v>486.4</v>
      </c>
      <c r="L81" s="39">
        <v>1134.4000000000001</v>
      </c>
      <c r="M81" s="39">
        <v>1136</v>
      </c>
      <c r="N81" s="39">
        <v>184</v>
      </c>
      <c r="O81" s="39">
        <v>1100</v>
      </c>
      <c r="P81" s="40">
        <f t="shared" si="14"/>
        <v>2070.6</v>
      </c>
      <c r="Q81" s="40">
        <f t="shared" si="15"/>
        <v>13929.4</v>
      </c>
      <c r="R81" s="11">
        <v>1169.8499999999999</v>
      </c>
      <c r="S81" s="11">
        <v>1171.5</v>
      </c>
    </row>
    <row r="82" spans="1:1897" s="26" customFormat="1" x14ac:dyDescent="0.2">
      <c r="B82" s="32" t="s">
        <v>541</v>
      </c>
      <c r="C82" s="52" t="s">
        <v>30</v>
      </c>
      <c r="D82" s="53" t="s">
        <v>233</v>
      </c>
      <c r="E82" s="53" t="s">
        <v>18</v>
      </c>
      <c r="F82" s="51" t="s">
        <v>22</v>
      </c>
      <c r="G82" s="44">
        <v>15300</v>
      </c>
      <c r="H82" s="39">
        <v>0</v>
      </c>
      <c r="I82" s="44">
        <v>25</v>
      </c>
      <c r="J82" s="44">
        <v>439.11</v>
      </c>
      <c r="K82" s="44">
        <v>465.12</v>
      </c>
      <c r="L82" s="44">
        <v>1084.77</v>
      </c>
      <c r="M82" s="44">
        <v>1086.3</v>
      </c>
      <c r="N82" s="44">
        <v>175.95</v>
      </c>
      <c r="O82" s="44">
        <v>9166.06</v>
      </c>
      <c r="P82" s="39">
        <f t="shared" si="14"/>
        <v>10095.289999999999</v>
      </c>
      <c r="Q82" s="39">
        <f t="shared" si="15"/>
        <v>5204.7100000000009</v>
      </c>
      <c r="R82" s="11">
        <v>1134.4000000000001</v>
      </c>
      <c r="S82" s="11">
        <v>1136</v>
      </c>
    </row>
    <row r="83" spans="1:1897" s="58" customFormat="1" x14ac:dyDescent="0.2">
      <c r="B83" s="30" t="s">
        <v>380</v>
      </c>
      <c r="C83" s="2" t="s">
        <v>30</v>
      </c>
      <c r="D83" s="2" t="s">
        <v>233</v>
      </c>
      <c r="E83" s="2" t="s">
        <v>18</v>
      </c>
      <c r="F83" s="2" t="s">
        <v>22</v>
      </c>
      <c r="G83" s="44">
        <v>20000</v>
      </c>
      <c r="H83" s="39">
        <v>0</v>
      </c>
      <c r="I83" s="44">
        <v>25</v>
      </c>
      <c r="J83" s="44">
        <v>574</v>
      </c>
      <c r="K83" s="44">
        <v>608</v>
      </c>
      <c r="L83" s="44">
        <v>1418</v>
      </c>
      <c r="M83" s="44">
        <v>1420</v>
      </c>
      <c r="N83" s="44">
        <v>230</v>
      </c>
      <c r="O83" s="44">
        <v>3300</v>
      </c>
      <c r="P83" s="45">
        <f t="shared" si="14"/>
        <v>4507</v>
      </c>
      <c r="Q83" s="45">
        <f t="shared" si="15"/>
        <v>15493</v>
      </c>
      <c r="R83" s="11">
        <v>1031.76</v>
      </c>
      <c r="S83" s="11">
        <v>1033.21</v>
      </c>
    </row>
    <row r="84" spans="1:1897" s="58" customFormat="1" x14ac:dyDescent="0.2">
      <c r="B84" s="2" t="s">
        <v>376</v>
      </c>
      <c r="C84" s="2" t="s">
        <v>30</v>
      </c>
      <c r="D84" s="2" t="s">
        <v>230</v>
      </c>
      <c r="E84" s="2" t="s">
        <v>18</v>
      </c>
      <c r="F84" s="2" t="s">
        <v>19</v>
      </c>
      <c r="G84" s="39">
        <v>17000</v>
      </c>
      <c r="H84" s="39">
        <v>0</v>
      </c>
      <c r="I84" s="39">
        <v>25</v>
      </c>
      <c r="J84" s="39">
        <v>487.9</v>
      </c>
      <c r="K84" s="39">
        <v>516.79999999999995</v>
      </c>
      <c r="L84" s="39">
        <v>1205.3</v>
      </c>
      <c r="M84" s="39">
        <v>1207</v>
      </c>
      <c r="N84" s="39">
        <v>195.5</v>
      </c>
      <c r="O84" s="39">
        <v>6684</v>
      </c>
      <c r="P84" s="40">
        <f t="shared" si="14"/>
        <v>7713.7</v>
      </c>
      <c r="Q84" s="40">
        <f t="shared" si="15"/>
        <v>9286.2999999999993</v>
      </c>
      <c r="R84" s="11">
        <v>1068.2</v>
      </c>
      <c r="S84" s="11">
        <v>1069.71</v>
      </c>
    </row>
    <row r="85" spans="1:1897" s="58" customFormat="1" x14ac:dyDescent="0.2">
      <c r="B85" s="33" t="s">
        <v>375</v>
      </c>
      <c r="C85" s="2" t="s">
        <v>30</v>
      </c>
      <c r="D85" s="2" t="s">
        <v>106</v>
      </c>
      <c r="E85" s="2" t="s">
        <v>18</v>
      </c>
      <c r="F85" s="2" t="s">
        <v>19</v>
      </c>
      <c r="G85" s="39">
        <v>14850</v>
      </c>
      <c r="H85" s="39">
        <v>0</v>
      </c>
      <c r="I85" s="39">
        <v>25</v>
      </c>
      <c r="J85" s="39">
        <v>426.2</v>
      </c>
      <c r="K85" s="39">
        <v>451.44</v>
      </c>
      <c r="L85" s="39">
        <v>1052.8699999999999</v>
      </c>
      <c r="M85" s="39">
        <v>1054.3499999999999</v>
      </c>
      <c r="N85" s="39">
        <v>170.78</v>
      </c>
      <c r="O85" s="39">
        <v>7855</v>
      </c>
      <c r="P85" s="40">
        <f t="shared" si="14"/>
        <v>8757.64</v>
      </c>
      <c r="Q85" s="40">
        <f t="shared" si="15"/>
        <v>6092.3600000000006</v>
      </c>
      <c r="R85" s="11">
        <v>992.6</v>
      </c>
      <c r="S85" s="11">
        <v>994</v>
      </c>
    </row>
    <row r="86" spans="1:1897" s="58" customFormat="1" x14ac:dyDescent="0.2">
      <c r="B86" s="7" t="s">
        <v>377</v>
      </c>
      <c r="C86" s="2" t="s">
        <v>30</v>
      </c>
      <c r="D86" s="2" t="s">
        <v>131</v>
      </c>
      <c r="E86" s="2" t="s">
        <v>18</v>
      </c>
      <c r="F86" s="2" t="s">
        <v>22</v>
      </c>
      <c r="G86" s="39">
        <v>16500</v>
      </c>
      <c r="H86" s="39">
        <v>0</v>
      </c>
      <c r="I86" s="39">
        <v>25</v>
      </c>
      <c r="J86" s="39">
        <v>473.55</v>
      </c>
      <c r="K86" s="39">
        <v>501.6</v>
      </c>
      <c r="L86" s="39">
        <v>1169.8499999999999</v>
      </c>
      <c r="M86" s="39">
        <v>1171.5</v>
      </c>
      <c r="N86" s="39">
        <v>189.75</v>
      </c>
      <c r="O86" s="39">
        <v>8231.65</v>
      </c>
      <c r="P86" s="40">
        <f t="shared" si="14"/>
        <v>9231.7999999999993</v>
      </c>
      <c r="Q86" s="40">
        <f t="shared" si="15"/>
        <v>7268.2000000000007</v>
      </c>
      <c r="R86" s="11">
        <v>1063.5</v>
      </c>
      <c r="S86" s="11">
        <v>1065</v>
      </c>
    </row>
    <row r="87" spans="1:1897" s="58" customFormat="1" x14ac:dyDescent="0.2">
      <c r="B87" s="5" t="s">
        <v>318</v>
      </c>
      <c r="C87" s="2" t="s">
        <v>30</v>
      </c>
      <c r="D87" s="5" t="s">
        <v>106</v>
      </c>
      <c r="E87" s="5" t="s">
        <v>18</v>
      </c>
      <c r="F87" s="5" t="s">
        <v>19</v>
      </c>
      <c r="G87" s="45">
        <v>14000</v>
      </c>
      <c r="H87" s="45">
        <v>0</v>
      </c>
      <c r="I87" s="45">
        <v>25</v>
      </c>
      <c r="J87" s="45">
        <v>401.8</v>
      </c>
      <c r="K87" s="45">
        <v>425.6</v>
      </c>
      <c r="L87" s="45">
        <v>992.6</v>
      </c>
      <c r="M87" s="45">
        <v>994</v>
      </c>
      <c r="N87" s="45">
        <v>161</v>
      </c>
      <c r="O87" s="45">
        <v>3800</v>
      </c>
      <c r="P87" s="45">
        <f t="shared" si="14"/>
        <v>4652.3999999999996</v>
      </c>
      <c r="Q87" s="45">
        <f t="shared" si="15"/>
        <v>9347.6</v>
      </c>
      <c r="R87" s="11">
        <v>992.6</v>
      </c>
      <c r="S87" s="11">
        <v>994</v>
      </c>
    </row>
    <row r="88" spans="1:1897" s="58" customFormat="1" x14ac:dyDescent="0.2">
      <c r="B88" s="29" t="s">
        <v>378</v>
      </c>
      <c r="C88" s="2" t="s">
        <v>30</v>
      </c>
      <c r="D88" s="2" t="s">
        <v>233</v>
      </c>
      <c r="E88" s="2" t="s">
        <v>18</v>
      </c>
      <c r="F88" s="2" t="s">
        <v>22</v>
      </c>
      <c r="G88" s="39">
        <v>16000</v>
      </c>
      <c r="H88" s="39">
        <v>0</v>
      </c>
      <c r="I88" s="39">
        <v>25</v>
      </c>
      <c r="J88" s="39">
        <v>459.2</v>
      </c>
      <c r="K88" s="39">
        <v>486.4</v>
      </c>
      <c r="L88" s="39">
        <v>1134.4000000000001</v>
      </c>
      <c r="M88" s="39">
        <v>1136</v>
      </c>
      <c r="N88" s="39">
        <v>184</v>
      </c>
      <c r="O88" s="39">
        <v>4450</v>
      </c>
      <c r="P88" s="40">
        <f t="shared" si="14"/>
        <v>5420.6</v>
      </c>
      <c r="Q88" s="40">
        <f t="shared" si="15"/>
        <v>10579.4</v>
      </c>
      <c r="R88" s="11">
        <v>1013.87</v>
      </c>
      <c r="S88" s="11">
        <v>1015.3</v>
      </c>
    </row>
    <row r="89" spans="1:1897" s="58" customFormat="1" x14ac:dyDescent="0.2">
      <c r="B89" s="7" t="s">
        <v>148</v>
      </c>
      <c r="C89" s="2" t="s">
        <v>30</v>
      </c>
      <c r="D89" s="2" t="s">
        <v>131</v>
      </c>
      <c r="E89" s="2" t="s">
        <v>18</v>
      </c>
      <c r="F89" s="2" t="s">
        <v>22</v>
      </c>
      <c r="G89" s="39">
        <v>14552.31</v>
      </c>
      <c r="H89" s="39">
        <v>0</v>
      </c>
      <c r="I89" s="39">
        <v>25</v>
      </c>
      <c r="J89" s="39">
        <v>417.65</v>
      </c>
      <c r="K89" s="39">
        <v>442.39</v>
      </c>
      <c r="L89" s="39">
        <v>1031.76</v>
      </c>
      <c r="M89" s="39">
        <v>1033.21</v>
      </c>
      <c r="N89" s="39">
        <v>167.35</v>
      </c>
      <c r="O89" s="39">
        <v>1980</v>
      </c>
      <c r="P89" s="40">
        <f t="shared" si="14"/>
        <v>2865.04</v>
      </c>
      <c r="Q89" s="40">
        <f t="shared" si="15"/>
        <v>11687.27</v>
      </c>
      <c r="R89" s="11">
        <v>992.6</v>
      </c>
      <c r="S89" s="11">
        <v>994</v>
      </c>
    </row>
    <row r="90" spans="1:1897" s="58" customFormat="1" x14ac:dyDescent="0.2">
      <c r="B90" s="2" t="s">
        <v>534</v>
      </c>
      <c r="C90" s="2" t="s">
        <v>30</v>
      </c>
      <c r="D90" s="2" t="s">
        <v>31</v>
      </c>
      <c r="E90" s="2" t="s">
        <v>18</v>
      </c>
      <c r="F90" s="2" t="s">
        <v>22</v>
      </c>
      <c r="G90" s="39">
        <v>15066.29</v>
      </c>
      <c r="H90" s="39">
        <v>0</v>
      </c>
      <c r="I90" s="39">
        <v>25</v>
      </c>
      <c r="J90" s="39">
        <v>432.4</v>
      </c>
      <c r="K90" s="39">
        <v>458.02</v>
      </c>
      <c r="L90" s="39">
        <v>1068.2</v>
      </c>
      <c r="M90" s="39">
        <v>1069.71</v>
      </c>
      <c r="N90" s="39">
        <v>173.26</v>
      </c>
      <c r="O90" s="39">
        <v>6106.99</v>
      </c>
      <c r="P90" s="40">
        <f t="shared" si="14"/>
        <v>7022.41</v>
      </c>
      <c r="Q90" s="40">
        <f t="shared" si="15"/>
        <v>8043.880000000001</v>
      </c>
      <c r="R90" s="11">
        <v>992.6</v>
      </c>
      <c r="S90" s="11">
        <v>994</v>
      </c>
    </row>
    <row r="91" spans="1:1897" s="58" customFormat="1" x14ac:dyDescent="0.2">
      <c r="B91" s="2" t="s">
        <v>463</v>
      </c>
      <c r="C91" s="2" t="s">
        <v>30</v>
      </c>
      <c r="D91" s="2" t="s">
        <v>233</v>
      </c>
      <c r="E91" s="2" t="s">
        <v>18</v>
      </c>
      <c r="F91" s="2" t="s">
        <v>22</v>
      </c>
      <c r="G91" s="39">
        <v>15000</v>
      </c>
      <c r="H91" s="39">
        <v>0</v>
      </c>
      <c r="I91" s="39">
        <v>25</v>
      </c>
      <c r="J91" s="39">
        <v>430.5</v>
      </c>
      <c r="K91" s="39">
        <v>456</v>
      </c>
      <c r="L91" s="39">
        <v>1063.5</v>
      </c>
      <c r="M91" s="39">
        <v>1065</v>
      </c>
      <c r="N91" s="39">
        <v>172.5</v>
      </c>
      <c r="O91" s="39">
        <v>7864.78</v>
      </c>
      <c r="P91" s="40">
        <f t="shared" si="14"/>
        <v>8776.2799999999988</v>
      </c>
      <c r="Q91" s="40">
        <f t="shared" si="15"/>
        <v>6223.7200000000012</v>
      </c>
      <c r="R91" s="11">
        <v>1329.38</v>
      </c>
      <c r="S91" s="11">
        <v>1331.25</v>
      </c>
    </row>
    <row r="92" spans="1:1897" s="58" customFormat="1" x14ac:dyDescent="0.2">
      <c r="B92" s="2" t="s">
        <v>294</v>
      </c>
      <c r="C92" s="2" t="s">
        <v>30</v>
      </c>
      <c r="D92" s="2" t="s">
        <v>106</v>
      </c>
      <c r="E92" s="2" t="s">
        <v>18</v>
      </c>
      <c r="F92" s="2" t="s">
        <v>19</v>
      </c>
      <c r="G92" s="39">
        <v>14000</v>
      </c>
      <c r="H92" s="39">
        <v>0</v>
      </c>
      <c r="I92" s="39">
        <v>25</v>
      </c>
      <c r="J92" s="39">
        <v>401.8</v>
      </c>
      <c r="K92" s="39">
        <v>425.6</v>
      </c>
      <c r="L92" s="39">
        <v>992.6</v>
      </c>
      <c r="M92" s="39">
        <v>994</v>
      </c>
      <c r="N92" s="39">
        <v>161</v>
      </c>
      <c r="O92" s="39">
        <v>3377.12</v>
      </c>
      <c r="P92" s="40">
        <f t="shared" si="14"/>
        <v>4229.5200000000004</v>
      </c>
      <c r="Q92" s="40">
        <f t="shared" si="15"/>
        <v>9770.48</v>
      </c>
      <c r="R92" s="11">
        <v>1052.8699999999999</v>
      </c>
      <c r="S92" s="11">
        <v>1054.3499999999999</v>
      </c>
    </row>
    <row r="93" spans="1:1897" s="58" customFormat="1" ht="11.25" customHeight="1" x14ac:dyDescent="0.2">
      <c r="B93" s="29" t="s">
        <v>251</v>
      </c>
      <c r="C93" s="2" t="s">
        <v>30</v>
      </c>
      <c r="D93" s="2" t="s">
        <v>106</v>
      </c>
      <c r="E93" s="2" t="s">
        <v>18</v>
      </c>
      <c r="F93" s="2" t="s">
        <v>19</v>
      </c>
      <c r="G93" s="39">
        <v>15000</v>
      </c>
      <c r="H93" s="39">
        <v>0</v>
      </c>
      <c r="I93" s="39">
        <v>25</v>
      </c>
      <c r="J93" s="39">
        <v>430.5</v>
      </c>
      <c r="K93" s="39">
        <v>456</v>
      </c>
      <c r="L93" s="39">
        <v>1063.5</v>
      </c>
      <c r="M93" s="39">
        <v>1065</v>
      </c>
      <c r="N93" s="39">
        <v>172.5</v>
      </c>
      <c r="O93" s="39">
        <v>3000</v>
      </c>
      <c r="P93" s="40">
        <f t="shared" si="14"/>
        <v>3911.5</v>
      </c>
      <c r="Q93" s="40">
        <f t="shared" si="15"/>
        <v>11088.5</v>
      </c>
      <c r="R93" s="12"/>
      <c r="S93" s="12"/>
    </row>
    <row r="94" spans="1:1897" s="58" customFormat="1" x14ac:dyDescent="0.2">
      <c r="B94" s="2" t="s">
        <v>379</v>
      </c>
      <c r="C94" s="2" t="s">
        <v>30</v>
      </c>
      <c r="D94" s="2" t="s">
        <v>106</v>
      </c>
      <c r="E94" s="2" t="s">
        <v>18</v>
      </c>
      <c r="F94" s="2" t="s">
        <v>19</v>
      </c>
      <c r="G94" s="39">
        <v>14000</v>
      </c>
      <c r="H94" s="39">
        <v>0</v>
      </c>
      <c r="I94" s="39">
        <v>25</v>
      </c>
      <c r="J94" s="39">
        <v>401.8</v>
      </c>
      <c r="K94" s="39">
        <v>425.6</v>
      </c>
      <c r="L94" s="39">
        <v>992.6</v>
      </c>
      <c r="M94" s="39">
        <v>994</v>
      </c>
      <c r="N94" s="39">
        <v>161</v>
      </c>
      <c r="O94" s="39">
        <v>6622.2</v>
      </c>
      <c r="P94" s="40">
        <f t="shared" si="14"/>
        <v>7474.6</v>
      </c>
      <c r="Q94" s="40">
        <f t="shared" si="15"/>
        <v>6525.4</v>
      </c>
      <c r="R94" s="12"/>
      <c r="S94" s="12"/>
    </row>
    <row r="95" spans="1:1897" s="58" customFormat="1" x14ac:dyDescent="0.2">
      <c r="B95" s="2" t="s">
        <v>222</v>
      </c>
      <c r="C95" s="2" t="s">
        <v>30</v>
      </c>
      <c r="D95" s="2" t="s">
        <v>106</v>
      </c>
      <c r="E95" s="2" t="s">
        <v>18</v>
      </c>
      <c r="F95" s="2" t="s">
        <v>19</v>
      </c>
      <c r="G95" s="39">
        <v>14300</v>
      </c>
      <c r="H95" s="39">
        <v>0</v>
      </c>
      <c r="I95" s="39">
        <v>25</v>
      </c>
      <c r="J95" s="39">
        <v>410.41</v>
      </c>
      <c r="K95" s="39">
        <v>434.72</v>
      </c>
      <c r="L95" s="39">
        <v>1013.87</v>
      </c>
      <c r="M95" s="39">
        <v>1015.3</v>
      </c>
      <c r="N95" s="39">
        <v>164.45</v>
      </c>
      <c r="O95" s="39">
        <v>2100</v>
      </c>
      <c r="P95" s="40">
        <f t="shared" si="14"/>
        <v>2970.13</v>
      </c>
      <c r="Q95" s="40">
        <f t="shared" si="15"/>
        <v>11329.869999999999</v>
      </c>
      <c r="R95" s="11">
        <v>1418</v>
      </c>
      <c r="S95" s="11">
        <v>1420</v>
      </c>
    </row>
    <row r="96" spans="1:1897" s="16" customFormat="1" ht="12.75" x14ac:dyDescent="0.2">
      <c r="A96" s="17"/>
      <c r="B96" s="2" t="s">
        <v>243</v>
      </c>
      <c r="C96" s="2" t="s">
        <v>30</v>
      </c>
      <c r="D96" s="2" t="s">
        <v>106</v>
      </c>
      <c r="E96" s="2" t="s">
        <v>18</v>
      </c>
      <c r="F96" s="2" t="s">
        <v>19</v>
      </c>
      <c r="G96" s="39">
        <v>14000</v>
      </c>
      <c r="H96" s="39">
        <v>0</v>
      </c>
      <c r="I96" s="39">
        <v>25</v>
      </c>
      <c r="J96" s="39">
        <v>401.8</v>
      </c>
      <c r="K96" s="39">
        <v>425.6</v>
      </c>
      <c r="L96" s="39">
        <v>992.6</v>
      </c>
      <c r="M96" s="39">
        <v>994</v>
      </c>
      <c r="N96" s="39">
        <v>161</v>
      </c>
      <c r="O96" s="39">
        <v>3000</v>
      </c>
      <c r="P96" s="40">
        <f t="shared" si="14"/>
        <v>3852.4</v>
      </c>
      <c r="Q96" s="40">
        <f t="shared" si="15"/>
        <v>10147.6</v>
      </c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  <c r="IG96" s="17"/>
      <c r="IH96" s="17"/>
      <c r="II96" s="17"/>
      <c r="IJ96" s="17"/>
      <c r="IK96" s="17"/>
      <c r="IL96" s="17"/>
      <c r="IM96" s="17"/>
      <c r="IN96" s="17"/>
      <c r="IO96" s="17"/>
      <c r="IP96" s="17"/>
      <c r="IQ96" s="17"/>
      <c r="IR96" s="17"/>
      <c r="IS96" s="17"/>
      <c r="IT96" s="17"/>
      <c r="IU96" s="17"/>
      <c r="IV96" s="17"/>
      <c r="IW96" s="17"/>
      <c r="IX96" s="17"/>
      <c r="IY96" s="17"/>
      <c r="IZ96" s="17"/>
      <c r="JA96" s="17"/>
      <c r="JB96" s="17"/>
      <c r="JC96" s="17"/>
      <c r="JD96" s="17"/>
      <c r="JE96" s="17"/>
      <c r="JF96" s="17"/>
      <c r="JG96" s="17"/>
      <c r="JH96" s="17"/>
      <c r="JI96" s="17"/>
      <c r="JJ96" s="17"/>
      <c r="JK96" s="17"/>
      <c r="JL96" s="17"/>
      <c r="JM96" s="17"/>
      <c r="JN96" s="17"/>
      <c r="JO96" s="17"/>
      <c r="JP96" s="17"/>
      <c r="JQ96" s="17"/>
      <c r="JR96" s="17"/>
      <c r="JS96" s="17"/>
      <c r="JT96" s="17"/>
      <c r="JU96" s="17"/>
      <c r="JV96" s="17"/>
      <c r="JW96" s="17"/>
      <c r="JX96" s="17"/>
      <c r="JY96" s="17"/>
      <c r="JZ96" s="17"/>
      <c r="KA96" s="17"/>
      <c r="KB96" s="17"/>
      <c r="KC96" s="17"/>
      <c r="KD96" s="17"/>
      <c r="KE96" s="17"/>
      <c r="KF96" s="17"/>
      <c r="KG96" s="17"/>
      <c r="KH96" s="17"/>
      <c r="KI96" s="17"/>
      <c r="KJ96" s="17"/>
      <c r="KK96" s="17"/>
      <c r="KL96" s="17"/>
      <c r="KM96" s="17"/>
      <c r="KN96" s="17"/>
      <c r="KO96" s="17"/>
      <c r="KP96" s="17"/>
      <c r="KQ96" s="17"/>
      <c r="KR96" s="17"/>
      <c r="KS96" s="17"/>
      <c r="KT96" s="17"/>
      <c r="KU96" s="17"/>
      <c r="KV96" s="17"/>
      <c r="KW96" s="17"/>
      <c r="KX96" s="17"/>
      <c r="KY96" s="17"/>
      <c r="KZ96" s="17"/>
      <c r="LA96" s="17"/>
      <c r="LB96" s="17"/>
      <c r="LC96" s="17"/>
      <c r="LD96" s="17"/>
      <c r="LE96" s="17"/>
      <c r="LF96" s="17"/>
      <c r="LG96" s="17"/>
      <c r="LH96" s="17"/>
      <c r="LI96" s="17"/>
      <c r="LJ96" s="17"/>
      <c r="LK96" s="17"/>
      <c r="LL96" s="17"/>
      <c r="LM96" s="17"/>
      <c r="LN96" s="17"/>
      <c r="LO96" s="17"/>
      <c r="LP96" s="17"/>
      <c r="LQ96" s="17"/>
      <c r="LR96" s="17"/>
      <c r="LS96" s="17"/>
      <c r="LT96" s="17"/>
      <c r="LU96" s="17"/>
      <c r="LV96" s="17"/>
      <c r="LW96" s="17"/>
      <c r="LX96" s="17"/>
      <c r="LY96" s="17"/>
      <c r="LZ96" s="17"/>
      <c r="MA96" s="17"/>
      <c r="MB96" s="17"/>
      <c r="MC96" s="17"/>
      <c r="MD96" s="17"/>
      <c r="ME96" s="17"/>
      <c r="MF96" s="17"/>
      <c r="MG96" s="17"/>
      <c r="MH96" s="17"/>
      <c r="MI96" s="17"/>
      <c r="MJ96" s="17"/>
      <c r="MK96" s="17"/>
      <c r="ML96" s="17"/>
      <c r="MM96" s="17"/>
      <c r="MN96" s="17"/>
      <c r="MO96" s="17"/>
      <c r="MP96" s="17"/>
      <c r="MQ96" s="17"/>
      <c r="MR96" s="17"/>
      <c r="MS96" s="17"/>
      <c r="MT96" s="17"/>
      <c r="MU96" s="17"/>
      <c r="MV96" s="17"/>
      <c r="MW96" s="17"/>
      <c r="MX96" s="17"/>
      <c r="MY96" s="17"/>
      <c r="MZ96" s="17"/>
      <c r="NA96" s="17"/>
      <c r="NB96" s="17"/>
      <c r="NC96" s="17"/>
      <c r="ND96" s="17"/>
      <c r="NE96" s="17"/>
      <c r="NF96" s="17"/>
      <c r="NG96" s="17"/>
      <c r="NH96" s="17"/>
      <c r="NI96" s="17"/>
      <c r="NJ96" s="17"/>
      <c r="NK96" s="17"/>
      <c r="NL96" s="17"/>
      <c r="NM96" s="17"/>
      <c r="NN96" s="17"/>
      <c r="NO96" s="17"/>
      <c r="NP96" s="17"/>
      <c r="NQ96" s="17"/>
      <c r="NR96" s="17"/>
      <c r="NS96" s="17"/>
      <c r="NT96" s="17"/>
      <c r="NU96" s="17"/>
      <c r="NV96" s="17"/>
      <c r="NW96" s="17"/>
      <c r="NX96" s="17"/>
      <c r="NY96" s="17"/>
      <c r="NZ96" s="17"/>
      <c r="OA96" s="17"/>
      <c r="OB96" s="17"/>
      <c r="OC96" s="17"/>
      <c r="OD96" s="17"/>
      <c r="OE96" s="17"/>
      <c r="OF96" s="17"/>
      <c r="OG96" s="17"/>
      <c r="OH96" s="17"/>
      <c r="OI96" s="17"/>
      <c r="OJ96" s="17"/>
      <c r="OK96" s="17"/>
      <c r="OL96" s="17"/>
      <c r="OM96" s="17"/>
      <c r="ON96" s="17"/>
      <c r="OO96" s="17"/>
      <c r="OP96" s="17"/>
      <c r="OQ96" s="17"/>
      <c r="OR96" s="17"/>
      <c r="OS96" s="17"/>
      <c r="OT96" s="17"/>
      <c r="OU96" s="17"/>
      <c r="OV96" s="17"/>
      <c r="OW96" s="17"/>
      <c r="OX96" s="17"/>
      <c r="OY96" s="17"/>
      <c r="OZ96" s="17"/>
      <c r="PA96" s="17"/>
      <c r="PB96" s="17"/>
      <c r="PC96" s="17"/>
      <c r="PD96" s="17"/>
      <c r="PE96" s="17"/>
      <c r="PF96" s="17"/>
      <c r="PG96" s="17"/>
      <c r="PH96" s="17"/>
      <c r="PI96" s="17"/>
      <c r="PJ96" s="17"/>
      <c r="PK96" s="17"/>
      <c r="PL96" s="17"/>
      <c r="PM96" s="17"/>
      <c r="PN96" s="17"/>
      <c r="PO96" s="17"/>
      <c r="PP96" s="17"/>
      <c r="PQ96" s="17"/>
      <c r="PR96" s="17"/>
      <c r="PS96" s="17"/>
      <c r="PT96" s="17"/>
      <c r="PU96" s="17"/>
      <c r="PV96" s="17"/>
      <c r="PW96" s="17"/>
      <c r="PX96" s="17"/>
      <c r="PY96" s="17"/>
      <c r="PZ96" s="17"/>
      <c r="QA96" s="17"/>
      <c r="QB96" s="17"/>
      <c r="QC96" s="17"/>
      <c r="QD96" s="17"/>
      <c r="QE96" s="17"/>
      <c r="QF96" s="17"/>
      <c r="QG96" s="17"/>
      <c r="QH96" s="17"/>
      <c r="QI96" s="17"/>
      <c r="QJ96" s="17"/>
      <c r="QK96" s="17"/>
      <c r="QL96" s="17"/>
      <c r="QM96" s="17"/>
      <c r="QN96" s="17"/>
      <c r="QO96" s="17"/>
      <c r="QP96" s="17"/>
      <c r="QQ96" s="17"/>
      <c r="QR96" s="17"/>
      <c r="QS96" s="17"/>
      <c r="QT96" s="17"/>
      <c r="QU96" s="17"/>
      <c r="QV96" s="17"/>
      <c r="QW96" s="17"/>
      <c r="QX96" s="17"/>
      <c r="QY96" s="17"/>
      <c r="QZ96" s="17"/>
      <c r="RA96" s="17"/>
      <c r="RB96" s="17"/>
      <c r="RC96" s="17"/>
      <c r="RD96" s="17"/>
      <c r="RE96" s="17"/>
      <c r="RF96" s="17"/>
      <c r="RG96" s="17"/>
      <c r="RH96" s="17"/>
      <c r="RI96" s="17"/>
      <c r="RJ96" s="17"/>
      <c r="RK96" s="17"/>
      <c r="RL96" s="17"/>
      <c r="RM96" s="17"/>
      <c r="RN96" s="17"/>
      <c r="RO96" s="17"/>
      <c r="RP96" s="17"/>
      <c r="RQ96" s="17"/>
      <c r="RR96" s="17"/>
      <c r="RS96" s="17"/>
      <c r="RT96" s="17"/>
      <c r="RU96" s="17"/>
      <c r="RV96" s="17"/>
      <c r="RW96" s="17"/>
      <c r="RX96" s="17"/>
      <c r="RY96" s="17"/>
      <c r="RZ96" s="17"/>
      <c r="SA96" s="17"/>
      <c r="SB96" s="17"/>
      <c r="SC96" s="17"/>
      <c r="SD96" s="17"/>
      <c r="SE96" s="17"/>
      <c r="SF96" s="17"/>
      <c r="SG96" s="17"/>
      <c r="SH96" s="17"/>
      <c r="SI96" s="17"/>
      <c r="SJ96" s="17"/>
      <c r="SK96" s="17"/>
      <c r="SL96" s="17"/>
      <c r="SM96" s="17"/>
      <c r="SN96" s="17"/>
      <c r="SO96" s="17"/>
      <c r="SP96" s="17"/>
      <c r="SQ96" s="17"/>
      <c r="SR96" s="17"/>
      <c r="SS96" s="17"/>
      <c r="ST96" s="17"/>
      <c r="SU96" s="17"/>
      <c r="SV96" s="17"/>
      <c r="SW96" s="17"/>
      <c r="SX96" s="17"/>
      <c r="SY96" s="17"/>
      <c r="SZ96" s="17"/>
      <c r="TA96" s="17"/>
      <c r="TB96" s="17"/>
      <c r="TC96" s="17"/>
      <c r="TD96" s="17"/>
      <c r="TE96" s="17"/>
      <c r="TF96" s="17"/>
      <c r="TG96" s="17"/>
      <c r="TH96" s="17"/>
      <c r="TI96" s="17"/>
      <c r="TJ96" s="17"/>
      <c r="TK96" s="17"/>
      <c r="TL96" s="17"/>
      <c r="TM96" s="17"/>
      <c r="TN96" s="17"/>
      <c r="TO96" s="17"/>
      <c r="TP96" s="17"/>
      <c r="TQ96" s="17"/>
      <c r="TR96" s="17"/>
      <c r="TS96" s="17"/>
      <c r="TT96" s="17"/>
      <c r="TU96" s="17"/>
      <c r="TV96" s="17"/>
      <c r="TW96" s="17"/>
      <c r="TX96" s="17"/>
      <c r="TY96" s="17"/>
      <c r="TZ96" s="17"/>
      <c r="UA96" s="17"/>
      <c r="UB96" s="17"/>
      <c r="UC96" s="17"/>
      <c r="UD96" s="17"/>
      <c r="UE96" s="17"/>
      <c r="UF96" s="17"/>
      <c r="UG96" s="17"/>
      <c r="UH96" s="17"/>
      <c r="UI96" s="17"/>
      <c r="UJ96" s="17"/>
      <c r="UK96" s="17"/>
      <c r="UL96" s="17"/>
      <c r="UM96" s="17"/>
      <c r="UN96" s="17"/>
      <c r="UO96" s="17"/>
      <c r="UP96" s="17"/>
      <c r="UQ96" s="17"/>
      <c r="UR96" s="17"/>
      <c r="US96" s="17"/>
      <c r="UT96" s="17"/>
      <c r="UU96" s="17"/>
      <c r="UV96" s="17"/>
      <c r="UW96" s="17"/>
      <c r="UX96" s="17"/>
      <c r="UY96" s="17"/>
      <c r="UZ96" s="17"/>
      <c r="VA96" s="17"/>
      <c r="VB96" s="17"/>
      <c r="VC96" s="17"/>
      <c r="VD96" s="17"/>
      <c r="VE96" s="17"/>
      <c r="VF96" s="17"/>
      <c r="VG96" s="17"/>
      <c r="VH96" s="17"/>
      <c r="VI96" s="17"/>
      <c r="VJ96" s="17"/>
      <c r="VK96" s="17"/>
      <c r="VL96" s="17"/>
      <c r="VM96" s="17"/>
      <c r="VN96" s="17"/>
      <c r="VO96" s="17"/>
      <c r="VP96" s="17"/>
      <c r="VQ96" s="17"/>
      <c r="VR96" s="17"/>
      <c r="VS96" s="17"/>
      <c r="VT96" s="17"/>
      <c r="VU96" s="17"/>
      <c r="VV96" s="17"/>
      <c r="VW96" s="17"/>
      <c r="VX96" s="17"/>
      <c r="VY96" s="17"/>
      <c r="VZ96" s="17"/>
      <c r="WA96" s="17"/>
      <c r="WB96" s="17"/>
      <c r="WC96" s="17"/>
      <c r="WD96" s="17"/>
      <c r="WE96" s="17"/>
      <c r="WF96" s="17"/>
      <c r="WG96" s="17"/>
      <c r="WH96" s="17"/>
      <c r="WI96" s="17"/>
      <c r="WJ96" s="17"/>
      <c r="WK96" s="17"/>
      <c r="WL96" s="17"/>
      <c r="WM96" s="17"/>
      <c r="WN96" s="17"/>
      <c r="WO96" s="17"/>
      <c r="WP96" s="17"/>
      <c r="WQ96" s="17"/>
      <c r="WR96" s="17"/>
      <c r="WS96" s="17"/>
      <c r="WT96" s="17"/>
      <c r="WU96" s="17"/>
      <c r="WV96" s="17"/>
      <c r="WW96" s="17"/>
      <c r="WX96" s="17"/>
      <c r="WY96" s="17"/>
      <c r="WZ96" s="17"/>
      <c r="XA96" s="17"/>
      <c r="XB96" s="17"/>
      <c r="XC96" s="17"/>
      <c r="XD96" s="17"/>
      <c r="XE96" s="17"/>
      <c r="XF96" s="17"/>
      <c r="XG96" s="17"/>
      <c r="XH96" s="17"/>
      <c r="XI96" s="17"/>
      <c r="XJ96" s="17"/>
      <c r="XK96" s="17"/>
      <c r="XL96" s="17"/>
      <c r="XM96" s="17"/>
      <c r="XN96" s="17"/>
      <c r="XO96" s="17"/>
      <c r="XP96" s="17"/>
      <c r="XQ96" s="17"/>
      <c r="XR96" s="17"/>
      <c r="XS96" s="17"/>
      <c r="XT96" s="17"/>
      <c r="XU96" s="17"/>
      <c r="XV96" s="17"/>
      <c r="XW96" s="17"/>
      <c r="XX96" s="17"/>
      <c r="XY96" s="17"/>
      <c r="XZ96" s="17"/>
      <c r="YA96" s="17"/>
      <c r="YB96" s="17"/>
      <c r="YC96" s="17"/>
      <c r="YD96" s="17"/>
      <c r="YE96" s="17"/>
      <c r="YF96" s="17"/>
      <c r="YG96" s="17"/>
      <c r="YH96" s="17"/>
      <c r="YI96" s="17"/>
      <c r="YJ96" s="17"/>
      <c r="YK96" s="17"/>
      <c r="YL96" s="17"/>
      <c r="YM96" s="17"/>
      <c r="YN96" s="17"/>
      <c r="YO96" s="17"/>
      <c r="YP96" s="17"/>
      <c r="YQ96" s="17"/>
      <c r="YR96" s="17"/>
      <c r="YS96" s="17"/>
      <c r="YT96" s="17"/>
      <c r="YU96" s="17"/>
      <c r="YV96" s="17"/>
      <c r="YW96" s="17"/>
      <c r="YX96" s="17"/>
      <c r="YY96" s="17"/>
      <c r="YZ96" s="17"/>
      <c r="ZA96" s="17"/>
      <c r="ZB96" s="17"/>
      <c r="ZC96" s="17"/>
      <c r="ZD96" s="17"/>
      <c r="ZE96" s="17"/>
      <c r="ZF96" s="17"/>
      <c r="ZG96" s="17"/>
      <c r="ZH96" s="17"/>
      <c r="ZI96" s="17"/>
      <c r="ZJ96" s="17"/>
      <c r="ZK96" s="17"/>
      <c r="ZL96" s="17"/>
      <c r="ZM96" s="17"/>
      <c r="ZN96" s="17"/>
      <c r="ZO96" s="17"/>
      <c r="ZP96" s="17"/>
      <c r="ZQ96" s="17"/>
      <c r="ZR96" s="17"/>
      <c r="ZS96" s="17"/>
      <c r="ZT96" s="17"/>
      <c r="ZU96" s="17"/>
      <c r="ZV96" s="17"/>
      <c r="ZW96" s="17"/>
      <c r="ZX96" s="17"/>
      <c r="ZY96" s="17"/>
      <c r="ZZ96" s="17"/>
      <c r="AAA96" s="17"/>
      <c r="AAB96" s="17"/>
      <c r="AAC96" s="17"/>
      <c r="AAD96" s="17"/>
      <c r="AAE96" s="17"/>
      <c r="AAF96" s="17"/>
      <c r="AAG96" s="17"/>
      <c r="AAH96" s="17"/>
      <c r="AAI96" s="17"/>
      <c r="AAJ96" s="17"/>
      <c r="AAK96" s="17"/>
      <c r="AAL96" s="17"/>
      <c r="AAM96" s="17"/>
      <c r="AAN96" s="17"/>
      <c r="AAO96" s="17"/>
      <c r="AAP96" s="17"/>
      <c r="AAQ96" s="17"/>
      <c r="AAR96" s="17"/>
      <c r="AAS96" s="17"/>
      <c r="AAT96" s="17"/>
      <c r="AAU96" s="17"/>
      <c r="AAV96" s="17"/>
      <c r="AAW96" s="17"/>
      <c r="AAX96" s="17"/>
      <c r="AAY96" s="17"/>
      <c r="AAZ96" s="17"/>
      <c r="ABA96" s="17"/>
      <c r="ABB96" s="17"/>
      <c r="ABC96" s="17"/>
      <c r="ABD96" s="17"/>
      <c r="ABE96" s="17"/>
      <c r="ABF96" s="17"/>
      <c r="ABG96" s="17"/>
      <c r="ABH96" s="17"/>
      <c r="ABI96" s="17"/>
      <c r="ABJ96" s="17"/>
      <c r="ABK96" s="17"/>
      <c r="ABL96" s="17"/>
      <c r="ABM96" s="17"/>
      <c r="ABN96" s="17"/>
      <c r="ABO96" s="17"/>
      <c r="ABP96" s="17"/>
      <c r="ABQ96" s="17"/>
      <c r="ABR96" s="17"/>
      <c r="ABS96" s="17"/>
      <c r="ABT96" s="17"/>
      <c r="ABU96" s="17"/>
      <c r="ABV96" s="17"/>
      <c r="ABW96" s="17"/>
      <c r="ABX96" s="17"/>
      <c r="ABY96" s="17"/>
      <c r="ABZ96" s="17"/>
      <c r="ACA96" s="17"/>
      <c r="ACB96" s="17"/>
      <c r="ACC96" s="17"/>
      <c r="ACD96" s="17"/>
      <c r="ACE96" s="17"/>
      <c r="ACF96" s="17"/>
      <c r="ACG96" s="17"/>
      <c r="ACH96" s="17"/>
      <c r="ACI96" s="17"/>
      <c r="ACJ96" s="17"/>
      <c r="ACK96" s="17"/>
      <c r="ACL96" s="17"/>
      <c r="ACM96" s="17"/>
      <c r="ACN96" s="17"/>
      <c r="ACO96" s="17"/>
      <c r="ACP96" s="17"/>
      <c r="ACQ96" s="17"/>
      <c r="ACR96" s="17"/>
      <c r="ACS96" s="17"/>
      <c r="ACT96" s="17"/>
      <c r="ACU96" s="17"/>
      <c r="ACV96" s="17"/>
      <c r="ACW96" s="17"/>
      <c r="ACX96" s="17"/>
      <c r="ACY96" s="17"/>
      <c r="ACZ96" s="17"/>
      <c r="ADA96" s="17"/>
      <c r="ADB96" s="17"/>
      <c r="ADC96" s="17"/>
      <c r="ADD96" s="17"/>
      <c r="ADE96" s="17"/>
      <c r="ADF96" s="17"/>
      <c r="ADG96" s="17"/>
      <c r="ADH96" s="17"/>
      <c r="ADI96" s="17"/>
      <c r="ADJ96" s="17"/>
      <c r="ADK96" s="17"/>
      <c r="ADL96" s="17"/>
      <c r="ADM96" s="17"/>
      <c r="ADN96" s="17"/>
      <c r="ADO96" s="17"/>
      <c r="ADP96" s="17"/>
      <c r="ADQ96" s="17"/>
      <c r="ADR96" s="17"/>
      <c r="ADS96" s="17"/>
      <c r="ADT96" s="17"/>
      <c r="ADU96" s="17"/>
      <c r="ADV96" s="17"/>
      <c r="ADW96" s="17"/>
      <c r="ADX96" s="17"/>
      <c r="ADY96" s="17"/>
      <c r="ADZ96" s="17"/>
      <c r="AEA96" s="17"/>
      <c r="AEB96" s="17"/>
      <c r="AEC96" s="17"/>
      <c r="AED96" s="17"/>
      <c r="AEE96" s="17"/>
      <c r="AEF96" s="17"/>
      <c r="AEG96" s="17"/>
      <c r="AEH96" s="17"/>
      <c r="AEI96" s="17"/>
      <c r="AEJ96" s="17"/>
      <c r="AEK96" s="17"/>
      <c r="AEL96" s="17"/>
      <c r="AEM96" s="17"/>
      <c r="AEN96" s="17"/>
      <c r="AEO96" s="17"/>
      <c r="AEP96" s="17"/>
      <c r="AEQ96" s="17"/>
      <c r="AER96" s="17"/>
      <c r="AES96" s="17"/>
      <c r="AET96" s="17"/>
      <c r="AEU96" s="17"/>
      <c r="AEV96" s="17"/>
      <c r="AEW96" s="17"/>
      <c r="AEX96" s="17"/>
      <c r="AEY96" s="17"/>
      <c r="AEZ96" s="17"/>
      <c r="AFA96" s="17"/>
      <c r="AFB96" s="17"/>
      <c r="AFC96" s="17"/>
      <c r="AFD96" s="17"/>
      <c r="AFE96" s="17"/>
      <c r="AFF96" s="17"/>
      <c r="AFG96" s="17"/>
      <c r="AFH96" s="17"/>
      <c r="AFI96" s="17"/>
      <c r="AFJ96" s="17"/>
      <c r="AFK96" s="17"/>
      <c r="AFL96" s="17"/>
      <c r="AFM96" s="17"/>
      <c r="AFN96" s="17"/>
      <c r="AFO96" s="17"/>
      <c r="AFP96" s="17"/>
      <c r="AFQ96" s="17"/>
      <c r="AFR96" s="17"/>
      <c r="AFS96" s="17"/>
      <c r="AFT96" s="17"/>
      <c r="AFU96" s="17"/>
      <c r="AFV96" s="17"/>
      <c r="AFW96" s="17"/>
      <c r="AFX96" s="17"/>
      <c r="AFY96" s="17"/>
      <c r="AFZ96" s="17"/>
      <c r="AGA96" s="17"/>
      <c r="AGB96" s="17"/>
      <c r="AGC96" s="17"/>
      <c r="AGD96" s="17"/>
      <c r="AGE96" s="17"/>
      <c r="AGF96" s="17"/>
      <c r="AGG96" s="17"/>
      <c r="AGH96" s="17"/>
      <c r="AGI96" s="17"/>
      <c r="AGJ96" s="17"/>
      <c r="AGK96" s="17"/>
      <c r="AGL96" s="17"/>
      <c r="AGM96" s="17"/>
      <c r="AGN96" s="17"/>
      <c r="AGO96" s="17"/>
      <c r="AGP96" s="17"/>
      <c r="AGQ96" s="17"/>
      <c r="AGR96" s="17"/>
      <c r="AGS96" s="17"/>
      <c r="AGT96" s="17"/>
      <c r="AGU96" s="17"/>
      <c r="AGV96" s="17"/>
      <c r="AGW96" s="17"/>
      <c r="AGX96" s="17"/>
      <c r="AGY96" s="17"/>
      <c r="AGZ96" s="17"/>
      <c r="AHA96" s="17"/>
      <c r="AHB96" s="17"/>
      <c r="AHC96" s="17"/>
      <c r="AHD96" s="17"/>
      <c r="AHE96" s="17"/>
      <c r="AHF96" s="17"/>
      <c r="AHG96" s="17"/>
      <c r="AHH96" s="17"/>
      <c r="AHI96" s="17"/>
      <c r="AHJ96" s="17"/>
      <c r="AHK96" s="17"/>
      <c r="AHL96" s="17"/>
      <c r="AHM96" s="17"/>
      <c r="AHN96" s="17"/>
      <c r="AHO96" s="17"/>
      <c r="AHP96" s="17"/>
      <c r="AHQ96" s="17"/>
      <c r="AHR96" s="17"/>
      <c r="AHS96" s="17"/>
      <c r="AHT96" s="17"/>
      <c r="AHU96" s="17"/>
      <c r="AHV96" s="17"/>
      <c r="AHW96" s="17"/>
      <c r="AHX96" s="17"/>
      <c r="AHY96" s="17"/>
      <c r="AHZ96" s="17"/>
      <c r="AIA96" s="17"/>
      <c r="AIB96" s="17"/>
      <c r="AIC96" s="17"/>
      <c r="AID96" s="17"/>
      <c r="AIE96" s="17"/>
      <c r="AIF96" s="17"/>
      <c r="AIG96" s="17"/>
      <c r="AIH96" s="17"/>
      <c r="AII96" s="17"/>
      <c r="AIJ96" s="17"/>
      <c r="AIK96" s="17"/>
      <c r="AIL96" s="17"/>
      <c r="AIM96" s="17"/>
      <c r="AIN96" s="17"/>
      <c r="AIO96" s="17"/>
      <c r="AIP96" s="17"/>
      <c r="AIQ96" s="17"/>
      <c r="AIR96" s="17"/>
      <c r="AIS96" s="17"/>
      <c r="AIT96" s="17"/>
      <c r="AIU96" s="17"/>
      <c r="AIV96" s="17"/>
      <c r="AIW96" s="17"/>
      <c r="AIX96" s="17"/>
      <c r="AIY96" s="17"/>
      <c r="AIZ96" s="17"/>
      <c r="AJA96" s="17"/>
      <c r="AJB96" s="17"/>
      <c r="AJC96" s="17"/>
      <c r="AJD96" s="17"/>
      <c r="AJE96" s="17"/>
      <c r="AJF96" s="17"/>
      <c r="AJG96" s="17"/>
      <c r="AJH96" s="17"/>
      <c r="AJI96" s="17"/>
      <c r="AJJ96" s="17"/>
      <c r="AJK96" s="17"/>
      <c r="AJL96" s="17"/>
      <c r="AJM96" s="17"/>
      <c r="AJN96" s="17"/>
      <c r="AJO96" s="17"/>
      <c r="AJP96" s="17"/>
      <c r="AJQ96" s="17"/>
      <c r="AJR96" s="17"/>
      <c r="AJS96" s="17"/>
      <c r="AJT96" s="17"/>
      <c r="AJU96" s="17"/>
      <c r="AJV96" s="17"/>
      <c r="AJW96" s="17"/>
      <c r="AJX96" s="17"/>
      <c r="AJY96" s="17"/>
      <c r="AJZ96" s="17"/>
      <c r="AKA96" s="17"/>
      <c r="AKB96" s="17"/>
      <c r="AKC96" s="17"/>
      <c r="AKD96" s="17"/>
      <c r="AKE96" s="17"/>
      <c r="AKF96" s="17"/>
      <c r="AKG96" s="17"/>
      <c r="AKH96" s="17"/>
      <c r="AKI96" s="17"/>
      <c r="AKJ96" s="17"/>
      <c r="AKK96" s="17"/>
      <c r="AKL96" s="17"/>
      <c r="AKM96" s="17"/>
      <c r="AKN96" s="17"/>
      <c r="AKO96" s="17"/>
      <c r="AKP96" s="17"/>
      <c r="AKQ96" s="17"/>
      <c r="AKR96" s="17"/>
      <c r="AKS96" s="17"/>
      <c r="AKT96" s="17"/>
      <c r="AKU96" s="17"/>
      <c r="AKV96" s="17"/>
      <c r="AKW96" s="17"/>
      <c r="AKX96" s="17"/>
      <c r="AKY96" s="17"/>
      <c r="AKZ96" s="17"/>
      <c r="ALA96" s="17"/>
      <c r="ALB96" s="17"/>
      <c r="ALC96" s="17"/>
      <c r="ALD96" s="17"/>
      <c r="ALE96" s="17"/>
      <c r="ALF96" s="17"/>
      <c r="ALG96" s="17"/>
      <c r="ALH96" s="17"/>
      <c r="ALI96" s="17"/>
      <c r="ALJ96" s="17"/>
      <c r="ALK96" s="17"/>
      <c r="ALL96" s="17"/>
      <c r="ALM96" s="17"/>
      <c r="ALN96" s="17"/>
      <c r="ALO96" s="17"/>
      <c r="ALP96" s="17"/>
      <c r="ALQ96" s="17"/>
      <c r="ALR96" s="17"/>
      <c r="ALS96" s="17"/>
      <c r="ALT96" s="17"/>
      <c r="ALU96" s="17"/>
      <c r="ALV96" s="17"/>
      <c r="ALW96" s="17"/>
      <c r="ALX96" s="17"/>
      <c r="ALY96" s="17"/>
      <c r="ALZ96" s="17"/>
      <c r="AMA96" s="17"/>
      <c r="AMB96" s="17"/>
      <c r="AMC96" s="17"/>
      <c r="AMD96" s="17"/>
      <c r="AME96" s="17"/>
      <c r="AMF96" s="17"/>
      <c r="AMG96" s="17"/>
      <c r="AMH96" s="17"/>
      <c r="AMI96" s="17"/>
      <c r="AMJ96" s="17"/>
      <c r="AMK96" s="17"/>
      <c r="AML96" s="17"/>
      <c r="AMM96" s="17"/>
      <c r="AMN96" s="17"/>
      <c r="AMO96" s="17"/>
      <c r="AMP96" s="17"/>
      <c r="AMQ96" s="17"/>
      <c r="AMR96" s="17"/>
      <c r="AMS96" s="17"/>
      <c r="AMT96" s="17"/>
      <c r="AMU96" s="17"/>
      <c r="AMV96" s="17"/>
      <c r="AMW96" s="17"/>
      <c r="AMX96" s="17"/>
      <c r="AMY96" s="17"/>
      <c r="AMZ96" s="17"/>
      <c r="ANA96" s="17"/>
      <c r="ANB96" s="17"/>
      <c r="ANC96" s="17"/>
      <c r="AND96" s="17"/>
      <c r="ANE96" s="17"/>
      <c r="ANF96" s="17"/>
      <c r="ANG96" s="17"/>
      <c r="ANH96" s="17"/>
      <c r="ANI96" s="17"/>
      <c r="ANJ96" s="17"/>
      <c r="ANK96" s="17"/>
      <c r="ANL96" s="17"/>
      <c r="ANM96" s="17"/>
      <c r="ANN96" s="17"/>
      <c r="ANO96" s="17"/>
      <c r="ANP96" s="17"/>
      <c r="ANQ96" s="17"/>
      <c r="ANR96" s="17"/>
      <c r="ANS96" s="17"/>
      <c r="ANT96" s="17"/>
      <c r="ANU96" s="17"/>
      <c r="ANV96" s="17"/>
      <c r="ANW96" s="17"/>
      <c r="ANX96" s="17"/>
      <c r="ANY96" s="17"/>
      <c r="ANZ96" s="17"/>
      <c r="AOA96" s="17"/>
      <c r="AOB96" s="17"/>
      <c r="AOC96" s="17"/>
      <c r="AOD96" s="17"/>
      <c r="AOE96" s="17"/>
      <c r="AOF96" s="17"/>
      <c r="AOG96" s="17"/>
      <c r="AOH96" s="17"/>
      <c r="AOI96" s="17"/>
      <c r="AOJ96" s="17"/>
      <c r="AOK96" s="17"/>
      <c r="AOL96" s="17"/>
      <c r="AOM96" s="17"/>
      <c r="AON96" s="17"/>
      <c r="AOO96" s="17"/>
      <c r="AOP96" s="17"/>
      <c r="AOQ96" s="17"/>
      <c r="AOR96" s="17"/>
      <c r="AOS96" s="17"/>
      <c r="AOT96" s="17"/>
      <c r="AOU96" s="17"/>
      <c r="AOV96" s="17"/>
      <c r="AOW96" s="17"/>
      <c r="AOX96" s="17"/>
      <c r="AOY96" s="17"/>
      <c r="AOZ96" s="17"/>
      <c r="APA96" s="17"/>
      <c r="APB96" s="17"/>
      <c r="APC96" s="17"/>
      <c r="APD96" s="17"/>
      <c r="APE96" s="17"/>
      <c r="APF96" s="17"/>
      <c r="APG96" s="17"/>
      <c r="APH96" s="17"/>
      <c r="API96" s="17"/>
      <c r="APJ96" s="17"/>
      <c r="APK96" s="17"/>
      <c r="APL96" s="17"/>
      <c r="APM96" s="17"/>
      <c r="APN96" s="17"/>
      <c r="APO96" s="17"/>
      <c r="APP96" s="17"/>
      <c r="APQ96" s="17"/>
      <c r="APR96" s="17"/>
      <c r="APS96" s="17"/>
      <c r="APT96" s="17"/>
      <c r="APU96" s="17"/>
      <c r="APV96" s="17"/>
      <c r="APW96" s="17"/>
      <c r="APX96" s="17"/>
      <c r="APY96" s="17"/>
      <c r="APZ96" s="17"/>
      <c r="AQA96" s="17"/>
      <c r="AQB96" s="17"/>
      <c r="AQC96" s="17"/>
      <c r="AQD96" s="17"/>
      <c r="AQE96" s="17"/>
      <c r="AQF96" s="17"/>
      <c r="AQG96" s="17"/>
      <c r="AQH96" s="17"/>
      <c r="AQI96" s="17"/>
      <c r="AQJ96" s="17"/>
      <c r="AQK96" s="17"/>
      <c r="AQL96" s="17"/>
      <c r="AQM96" s="17"/>
      <c r="AQN96" s="17"/>
      <c r="AQO96" s="17"/>
      <c r="AQP96" s="17"/>
      <c r="AQQ96" s="17"/>
      <c r="AQR96" s="17"/>
      <c r="AQS96" s="17"/>
      <c r="AQT96" s="17"/>
      <c r="AQU96" s="17"/>
      <c r="AQV96" s="17"/>
      <c r="AQW96" s="17"/>
      <c r="AQX96" s="17"/>
      <c r="AQY96" s="17"/>
      <c r="AQZ96" s="17"/>
      <c r="ARA96" s="17"/>
      <c r="ARB96" s="17"/>
      <c r="ARC96" s="17"/>
      <c r="ARD96" s="17"/>
      <c r="ARE96" s="17"/>
      <c r="ARF96" s="17"/>
      <c r="ARG96" s="17"/>
      <c r="ARH96" s="17"/>
      <c r="ARI96" s="17"/>
      <c r="ARJ96" s="17"/>
      <c r="ARK96" s="17"/>
      <c r="ARL96" s="17"/>
      <c r="ARM96" s="17"/>
      <c r="ARN96" s="17"/>
      <c r="ARO96" s="17"/>
      <c r="ARP96" s="17"/>
      <c r="ARQ96" s="17"/>
      <c r="ARR96" s="17"/>
      <c r="ARS96" s="17"/>
      <c r="ART96" s="17"/>
      <c r="ARU96" s="17"/>
      <c r="ARV96" s="17"/>
      <c r="ARW96" s="17"/>
      <c r="ARX96" s="17"/>
      <c r="ARY96" s="17"/>
      <c r="ARZ96" s="17"/>
      <c r="ASA96" s="17"/>
      <c r="ASB96" s="17"/>
      <c r="ASC96" s="17"/>
      <c r="ASD96" s="17"/>
      <c r="ASE96" s="17"/>
      <c r="ASF96" s="17"/>
      <c r="ASG96" s="17"/>
      <c r="ASH96" s="17"/>
      <c r="ASI96" s="17"/>
      <c r="ASJ96" s="17"/>
      <c r="ASK96" s="17"/>
      <c r="ASL96" s="17"/>
      <c r="ASM96" s="17"/>
      <c r="ASN96" s="17"/>
      <c r="ASO96" s="17"/>
      <c r="ASP96" s="17"/>
      <c r="ASQ96" s="17"/>
      <c r="ASR96" s="17"/>
      <c r="ASS96" s="17"/>
      <c r="AST96" s="17"/>
      <c r="ASU96" s="17"/>
      <c r="ASV96" s="17"/>
      <c r="ASW96" s="17"/>
      <c r="ASX96" s="17"/>
      <c r="ASY96" s="17"/>
      <c r="ASZ96" s="17"/>
      <c r="ATA96" s="17"/>
      <c r="ATB96" s="17"/>
      <c r="ATC96" s="17"/>
      <c r="ATD96" s="17"/>
      <c r="ATE96" s="17"/>
      <c r="ATF96" s="17"/>
      <c r="ATG96" s="17"/>
      <c r="ATH96" s="17"/>
      <c r="ATI96" s="17"/>
      <c r="ATJ96" s="17"/>
      <c r="ATK96" s="17"/>
      <c r="ATL96" s="17"/>
      <c r="ATM96" s="17"/>
      <c r="ATN96" s="17"/>
      <c r="ATO96" s="17"/>
      <c r="ATP96" s="17"/>
      <c r="ATQ96" s="17"/>
      <c r="ATR96" s="17"/>
      <c r="ATS96" s="17"/>
      <c r="ATT96" s="17"/>
      <c r="ATU96" s="17"/>
      <c r="ATV96" s="17"/>
      <c r="ATW96" s="17"/>
      <c r="ATX96" s="17"/>
      <c r="ATY96" s="17"/>
      <c r="ATZ96" s="17"/>
      <c r="AUA96" s="17"/>
      <c r="AUB96" s="17"/>
      <c r="AUC96" s="17"/>
      <c r="AUD96" s="17"/>
      <c r="AUE96" s="17"/>
      <c r="AUF96" s="17"/>
      <c r="AUG96" s="17"/>
      <c r="AUH96" s="17"/>
      <c r="AUI96" s="17"/>
      <c r="AUJ96" s="17"/>
      <c r="AUK96" s="17"/>
      <c r="AUL96" s="17"/>
      <c r="AUM96" s="17"/>
      <c r="AUN96" s="17"/>
      <c r="AUO96" s="17"/>
      <c r="AUP96" s="17"/>
      <c r="AUQ96" s="17"/>
      <c r="AUR96" s="17"/>
      <c r="AUS96" s="17"/>
      <c r="AUT96" s="17"/>
      <c r="AUU96" s="17"/>
      <c r="AUV96" s="17"/>
      <c r="AUW96" s="17"/>
      <c r="AUX96" s="17"/>
      <c r="AUY96" s="17"/>
      <c r="AUZ96" s="17"/>
      <c r="AVA96" s="17"/>
      <c r="AVB96" s="17"/>
      <c r="AVC96" s="17"/>
      <c r="AVD96" s="17"/>
      <c r="AVE96" s="17"/>
      <c r="AVF96" s="17"/>
      <c r="AVG96" s="17"/>
      <c r="AVH96" s="17"/>
      <c r="AVI96" s="17"/>
      <c r="AVJ96" s="17"/>
      <c r="AVK96" s="17"/>
      <c r="AVL96" s="17"/>
      <c r="AVM96" s="17"/>
      <c r="AVN96" s="17"/>
      <c r="AVO96" s="17"/>
      <c r="AVP96" s="17"/>
      <c r="AVQ96" s="17"/>
      <c r="AVR96" s="17"/>
      <c r="AVS96" s="17"/>
      <c r="AVT96" s="17"/>
      <c r="AVU96" s="17"/>
      <c r="AVV96" s="17"/>
      <c r="AVW96" s="17"/>
      <c r="AVX96" s="17"/>
      <c r="AVY96" s="17"/>
      <c r="AVZ96" s="17"/>
      <c r="AWA96" s="17"/>
      <c r="AWB96" s="17"/>
      <c r="AWC96" s="17"/>
      <c r="AWD96" s="17"/>
      <c r="AWE96" s="17"/>
      <c r="AWF96" s="17"/>
      <c r="AWG96" s="17"/>
      <c r="AWH96" s="17"/>
      <c r="AWI96" s="17"/>
      <c r="AWJ96" s="17"/>
      <c r="AWK96" s="17"/>
      <c r="AWL96" s="17"/>
      <c r="AWM96" s="17"/>
      <c r="AWN96" s="17"/>
      <c r="AWO96" s="17"/>
      <c r="AWP96" s="17"/>
      <c r="AWQ96" s="17"/>
      <c r="AWR96" s="17"/>
      <c r="AWS96" s="17"/>
      <c r="AWT96" s="17"/>
      <c r="AWU96" s="17"/>
      <c r="AWV96" s="17"/>
      <c r="AWW96" s="17"/>
      <c r="AWX96" s="17"/>
      <c r="AWY96" s="17"/>
      <c r="AWZ96" s="17"/>
      <c r="AXA96" s="17"/>
      <c r="AXB96" s="17"/>
      <c r="AXC96" s="17"/>
      <c r="AXD96" s="17"/>
      <c r="AXE96" s="17"/>
      <c r="AXF96" s="17"/>
      <c r="AXG96" s="17"/>
      <c r="AXH96" s="17"/>
      <c r="AXI96" s="17"/>
      <c r="AXJ96" s="17"/>
      <c r="AXK96" s="17"/>
      <c r="AXL96" s="17"/>
      <c r="AXM96" s="17"/>
      <c r="AXN96" s="17"/>
      <c r="AXO96" s="17"/>
      <c r="AXP96" s="17"/>
      <c r="AXQ96" s="17"/>
      <c r="AXR96" s="17"/>
      <c r="AXS96" s="17"/>
      <c r="AXT96" s="17"/>
      <c r="AXU96" s="17"/>
      <c r="AXV96" s="17"/>
      <c r="AXW96" s="17"/>
      <c r="AXX96" s="17"/>
      <c r="AXY96" s="17"/>
      <c r="AXZ96" s="17"/>
      <c r="AYA96" s="17"/>
      <c r="AYB96" s="17"/>
      <c r="AYC96" s="17"/>
      <c r="AYD96" s="17"/>
      <c r="AYE96" s="17"/>
      <c r="AYF96" s="17"/>
      <c r="AYG96" s="17"/>
      <c r="AYH96" s="17"/>
      <c r="AYI96" s="17"/>
      <c r="AYJ96" s="17"/>
      <c r="AYK96" s="17"/>
      <c r="AYL96" s="17"/>
      <c r="AYM96" s="17"/>
      <c r="AYN96" s="17"/>
      <c r="AYO96" s="17"/>
      <c r="AYP96" s="17"/>
      <c r="AYQ96" s="17"/>
      <c r="AYR96" s="17"/>
      <c r="AYS96" s="17"/>
      <c r="AYT96" s="17"/>
      <c r="AYU96" s="17"/>
      <c r="AYV96" s="17"/>
      <c r="AYW96" s="17"/>
      <c r="AYX96" s="17"/>
      <c r="AYY96" s="17"/>
      <c r="AYZ96" s="17"/>
      <c r="AZA96" s="17"/>
      <c r="AZB96" s="17"/>
      <c r="AZC96" s="17"/>
      <c r="AZD96" s="17"/>
      <c r="AZE96" s="17"/>
      <c r="AZF96" s="17"/>
      <c r="AZG96" s="17"/>
      <c r="AZH96" s="17"/>
      <c r="AZI96" s="17"/>
      <c r="AZJ96" s="17"/>
      <c r="AZK96" s="17"/>
      <c r="AZL96" s="17"/>
      <c r="AZM96" s="17"/>
      <c r="AZN96" s="17"/>
      <c r="AZO96" s="17"/>
      <c r="AZP96" s="17"/>
      <c r="AZQ96" s="17"/>
      <c r="AZR96" s="17"/>
      <c r="AZS96" s="17"/>
      <c r="AZT96" s="17"/>
      <c r="AZU96" s="17"/>
      <c r="AZV96" s="17"/>
      <c r="AZW96" s="17"/>
      <c r="AZX96" s="17"/>
      <c r="AZY96" s="17"/>
      <c r="AZZ96" s="17"/>
      <c r="BAA96" s="17"/>
      <c r="BAB96" s="17"/>
      <c r="BAC96" s="17"/>
      <c r="BAD96" s="17"/>
      <c r="BAE96" s="17"/>
      <c r="BAF96" s="17"/>
      <c r="BAG96" s="17"/>
      <c r="BAH96" s="17"/>
      <c r="BAI96" s="17"/>
      <c r="BAJ96" s="17"/>
      <c r="BAK96" s="17"/>
      <c r="BAL96" s="17"/>
      <c r="BAM96" s="17"/>
      <c r="BAN96" s="17"/>
      <c r="BAO96" s="17"/>
      <c r="BAP96" s="17"/>
      <c r="BAQ96" s="17"/>
      <c r="BAR96" s="17"/>
      <c r="BAS96" s="17"/>
      <c r="BAT96" s="17"/>
      <c r="BAU96" s="17"/>
      <c r="BAV96" s="17"/>
      <c r="BAW96" s="17"/>
      <c r="BAX96" s="17"/>
      <c r="BAY96" s="17"/>
      <c r="BAZ96" s="17"/>
      <c r="BBA96" s="17"/>
      <c r="BBB96" s="17"/>
      <c r="BBC96" s="17"/>
      <c r="BBD96" s="17"/>
      <c r="BBE96" s="17"/>
      <c r="BBF96" s="17"/>
      <c r="BBG96" s="17"/>
      <c r="BBH96" s="17"/>
      <c r="BBI96" s="17"/>
      <c r="BBJ96" s="17"/>
      <c r="BBK96" s="17"/>
      <c r="BBL96" s="17"/>
      <c r="BBM96" s="17"/>
      <c r="BBN96" s="17"/>
      <c r="BBO96" s="17"/>
      <c r="BBP96" s="17"/>
      <c r="BBQ96" s="17"/>
      <c r="BBR96" s="17"/>
      <c r="BBS96" s="17"/>
      <c r="BBT96" s="17"/>
      <c r="BBU96" s="17"/>
      <c r="BBV96" s="17"/>
      <c r="BBW96" s="17"/>
      <c r="BBX96" s="17"/>
      <c r="BBY96" s="17"/>
      <c r="BBZ96" s="17"/>
      <c r="BCA96" s="17"/>
      <c r="BCB96" s="17"/>
      <c r="BCC96" s="17"/>
      <c r="BCD96" s="17"/>
      <c r="BCE96" s="17"/>
      <c r="BCF96" s="17"/>
      <c r="BCG96" s="17"/>
      <c r="BCH96" s="17"/>
      <c r="BCI96" s="17"/>
      <c r="BCJ96" s="17"/>
      <c r="BCK96" s="17"/>
      <c r="BCL96" s="17"/>
      <c r="BCM96" s="17"/>
      <c r="BCN96" s="17"/>
      <c r="BCO96" s="17"/>
      <c r="BCP96" s="17"/>
      <c r="BCQ96" s="17"/>
      <c r="BCR96" s="17"/>
      <c r="BCS96" s="17"/>
      <c r="BCT96" s="17"/>
      <c r="BCU96" s="17"/>
      <c r="BCV96" s="17"/>
      <c r="BCW96" s="17"/>
      <c r="BCX96" s="17"/>
      <c r="BCY96" s="17"/>
      <c r="BCZ96" s="17"/>
      <c r="BDA96" s="17"/>
      <c r="BDB96" s="17"/>
      <c r="BDC96" s="17"/>
      <c r="BDD96" s="17"/>
      <c r="BDE96" s="17"/>
      <c r="BDF96" s="17"/>
      <c r="BDG96" s="17"/>
      <c r="BDH96" s="17"/>
      <c r="BDI96" s="17"/>
      <c r="BDJ96" s="17"/>
      <c r="BDK96" s="17"/>
      <c r="BDL96" s="17"/>
      <c r="BDM96" s="17"/>
      <c r="BDN96" s="17"/>
      <c r="BDO96" s="17"/>
      <c r="BDP96" s="17"/>
      <c r="BDQ96" s="17"/>
      <c r="BDR96" s="17"/>
      <c r="BDS96" s="17"/>
      <c r="BDT96" s="17"/>
      <c r="BDU96" s="17"/>
      <c r="BDV96" s="17"/>
      <c r="BDW96" s="17"/>
      <c r="BDX96" s="17"/>
      <c r="BDY96" s="17"/>
      <c r="BDZ96" s="17"/>
      <c r="BEA96" s="17"/>
      <c r="BEB96" s="17"/>
      <c r="BEC96" s="17"/>
      <c r="BED96" s="17"/>
      <c r="BEE96" s="17"/>
      <c r="BEF96" s="17"/>
      <c r="BEG96" s="17"/>
      <c r="BEH96" s="17"/>
      <c r="BEI96" s="17"/>
      <c r="BEJ96" s="17"/>
      <c r="BEK96" s="17"/>
      <c r="BEL96" s="17"/>
      <c r="BEM96" s="17"/>
      <c r="BEN96" s="17"/>
      <c r="BEO96" s="17"/>
      <c r="BEP96" s="17"/>
      <c r="BEQ96" s="17"/>
      <c r="BER96" s="17"/>
      <c r="BES96" s="17"/>
      <c r="BET96" s="17"/>
      <c r="BEU96" s="17"/>
      <c r="BEV96" s="17"/>
      <c r="BEW96" s="17"/>
      <c r="BEX96" s="17"/>
      <c r="BEY96" s="17"/>
      <c r="BEZ96" s="17"/>
      <c r="BFA96" s="17"/>
      <c r="BFB96" s="17"/>
      <c r="BFC96" s="17"/>
      <c r="BFD96" s="17"/>
      <c r="BFE96" s="17"/>
      <c r="BFF96" s="17"/>
      <c r="BFG96" s="17"/>
      <c r="BFH96" s="17"/>
      <c r="BFI96" s="17"/>
      <c r="BFJ96" s="17"/>
      <c r="BFK96" s="17"/>
      <c r="BFL96" s="17"/>
      <c r="BFM96" s="17"/>
      <c r="BFN96" s="17"/>
      <c r="BFO96" s="17"/>
      <c r="BFP96" s="17"/>
      <c r="BFQ96" s="17"/>
      <c r="BFR96" s="17"/>
      <c r="BFS96" s="17"/>
      <c r="BFT96" s="17"/>
      <c r="BFU96" s="17"/>
      <c r="BFV96" s="17"/>
      <c r="BFW96" s="17"/>
      <c r="BFX96" s="17"/>
      <c r="BFY96" s="17"/>
      <c r="BFZ96" s="17"/>
      <c r="BGA96" s="17"/>
      <c r="BGB96" s="17"/>
      <c r="BGC96" s="17"/>
      <c r="BGD96" s="17"/>
      <c r="BGE96" s="17"/>
      <c r="BGF96" s="17"/>
      <c r="BGG96" s="17"/>
      <c r="BGH96" s="17"/>
      <c r="BGI96" s="17"/>
      <c r="BGJ96" s="17"/>
      <c r="BGK96" s="17"/>
      <c r="BGL96" s="17"/>
      <c r="BGM96" s="17"/>
      <c r="BGN96" s="17"/>
      <c r="BGO96" s="17"/>
      <c r="BGP96" s="17"/>
      <c r="BGQ96" s="17"/>
      <c r="BGR96" s="17"/>
      <c r="BGS96" s="17"/>
      <c r="BGT96" s="17"/>
      <c r="BGU96" s="17"/>
      <c r="BGV96" s="17"/>
      <c r="BGW96" s="17"/>
      <c r="BGX96" s="17"/>
      <c r="BGY96" s="17"/>
      <c r="BGZ96" s="17"/>
      <c r="BHA96" s="17"/>
      <c r="BHB96" s="17"/>
      <c r="BHC96" s="17"/>
      <c r="BHD96" s="17"/>
      <c r="BHE96" s="17"/>
      <c r="BHF96" s="17"/>
      <c r="BHG96" s="17"/>
      <c r="BHH96" s="17"/>
      <c r="BHI96" s="17"/>
      <c r="BHJ96" s="17"/>
      <c r="BHK96" s="17"/>
      <c r="BHL96" s="17"/>
      <c r="BHM96" s="17"/>
      <c r="BHN96" s="17"/>
      <c r="BHO96" s="17"/>
      <c r="BHP96" s="17"/>
      <c r="BHQ96" s="17"/>
      <c r="BHR96" s="17"/>
      <c r="BHS96" s="17"/>
      <c r="BHT96" s="17"/>
      <c r="BHU96" s="17"/>
      <c r="BHV96" s="17"/>
      <c r="BHW96" s="17"/>
      <c r="BHX96" s="17"/>
      <c r="BHY96" s="17"/>
      <c r="BHZ96" s="17"/>
      <c r="BIA96" s="17"/>
      <c r="BIB96" s="17"/>
      <c r="BIC96" s="17"/>
      <c r="BID96" s="17"/>
      <c r="BIE96" s="17"/>
      <c r="BIF96" s="17"/>
      <c r="BIG96" s="17"/>
      <c r="BIH96" s="17"/>
      <c r="BII96" s="17"/>
      <c r="BIJ96" s="17"/>
      <c r="BIK96" s="17"/>
      <c r="BIL96" s="17"/>
      <c r="BIM96" s="17"/>
      <c r="BIN96" s="17"/>
      <c r="BIO96" s="17"/>
      <c r="BIP96" s="17"/>
      <c r="BIQ96" s="17"/>
      <c r="BIR96" s="17"/>
      <c r="BIS96" s="17"/>
      <c r="BIT96" s="17"/>
      <c r="BIU96" s="17"/>
      <c r="BIV96" s="17"/>
      <c r="BIW96" s="17"/>
      <c r="BIX96" s="17"/>
      <c r="BIY96" s="17"/>
      <c r="BIZ96" s="17"/>
      <c r="BJA96" s="17"/>
      <c r="BJB96" s="17"/>
      <c r="BJC96" s="17"/>
      <c r="BJD96" s="17"/>
      <c r="BJE96" s="17"/>
      <c r="BJF96" s="17"/>
      <c r="BJG96" s="17"/>
      <c r="BJH96" s="17"/>
      <c r="BJI96" s="17"/>
      <c r="BJJ96" s="17"/>
      <c r="BJK96" s="17"/>
      <c r="BJL96" s="17"/>
      <c r="BJM96" s="17"/>
      <c r="BJN96" s="17"/>
      <c r="BJO96" s="17"/>
      <c r="BJP96" s="17"/>
      <c r="BJQ96" s="17"/>
      <c r="BJR96" s="17"/>
      <c r="BJS96" s="17"/>
      <c r="BJT96" s="17"/>
      <c r="BJU96" s="17"/>
      <c r="BJV96" s="17"/>
      <c r="BJW96" s="17"/>
      <c r="BJX96" s="17"/>
      <c r="BJY96" s="17"/>
      <c r="BJZ96" s="17"/>
      <c r="BKA96" s="17"/>
      <c r="BKB96" s="17"/>
      <c r="BKC96" s="17"/>
      <c r="BKD96" s="17"/>
      <c r="BKE96" s="17"/>
      <c r="BKF96" s="17"/>
      <c r="BKG96" s="17"/>
      <c r="BKH96" s="17"/>
      <c r="BKI96" s="17"/>
      <c r="BKJ96" s="17"/>
      <c r="BKK96" s="17"/>
      <c r="BKL96" s="17"/>
      <c r="BKM96" s="17"/>
      <c r="BKN96" s="17"/>
      <c r="BKO96" s="17"/>
      <c r="BKP96" s="17"/>
      <c r="BKQ96" s="17"/>
      <c r="BKR96" s="17"/>
      <c r="BKS96" s="17"/>
      <c r="BKT96" s="17"/>
      <c r="BKU96" s="17"/>
      <c r="BKV96" s="17"/>
      <c r="BKW96" s="17"/>
      <c r="BKX96" s="17"/>
      <c r="BKY96" s="17"/>
      <c r="BKZ96" s="17"/>
      <c r="BLA96" s="17"/>
      <c r="BLB96" s="17"/>
      <c r="BLC96" s="17"/>
      <c r="BLD96" s="17"/>
      <c r="BLE96" s="17"/>
      <c r="BLF96" s="17"/>
      <c r="BLG96" s="17"/>
      <c r="BLH96" s="17"/>
      <c r="BLI96" s="17"/>
      <c r="BLJ96" s="17"/>
      <c r="BLK96" s="17"/>
      <c r="BLL96" s="17"/>
      <c r="BLM96" s="17"/>
      <c r="BLN96" s="17"/>
      <c r="BLO96" s="17"/>
      <c r="BLP96" s="17"/>
      <c r="BLQ96" s="17"/>
      <c r="BLR96" s="17"/>
      <c r="BLS96" s="17"/>
      <c r="BLT96" s="17"/>
      <c r="BLU96" s="17"/>
      <c r="BLV96" s="17"/>
      <c r="BLW96" s="17"/>
      <c r="BLX96" s="17"/>
      <c r="BLY96" s="17"/>
      <c r="BLZ96" s="17"/>
      <c r="BMA96" s="17"/>
      <c r="BMB96" s="17"/>
      <c r="BMC96" s="17"/>
      <c r="BMD96" s="17"/>
      <c r="BME96" s="17"/>
      <c r="BMF96" s="17"/>
      <c r="BMG96" s="17"/>
      <c r="BMH96" s="17"/>
      <c r="BMI96" s="17"/>
      <c r="BMJ96" s="17"/>
      <c r="BMK96" s="17"/>
      <c r="BML96" s="17"/>
      <c r="BMM96" s="17"/>
      <c r="BMN96" s="17"/>
      <c r="BMO96" s="17"/>
      <c r="BMP96" s="17"/>
      <c r="BMQ96" s="17"/>
      <c r="BMR96" s="17"/>
      <c r="BMS96" s="17"/>
      <c r="BMT96" s="17"/>
      <c r="BMU96" s="17"/>
      <c r="BMV96" s="17"/>
      <c r="BMW96" s="17"/>
      <c r="BMX96" s="17"/>
      <c r="BMY96" s="17"/>
      <c r="BMZ96" s="17"/>
      <c r="BNA96" s="17"/>
      <c r="BNB96" s="17"/>
      <c r="BNC96" s="17"/>
      <c r="BND96" s="17"/>
      <c r="BNE96" s="17"/>
      <c r="BNF96" s="17"/>
      <c r="BNG96" s="17"/>
      <c r="BNH96" s="17"/>
      <c r="BNI96" s="17"/>
      <c r="BNJ96" s="17"/>
      <c r="BNK96" s="17"/>
      <c r="BNL96" s="17"/>
      <c r="BNM96" s="17"/>
      <c r="BNN96" s="17"/>
      <c r="BNO96" s="17"/>
      <c r="BNP96" s="17"/>
      <c r="BNQ96" s="17"/>
      <c r="BNR96" s="17"/>
      <c r="BNS96" s="17"/>
      <c r="BNT96" s="17"/>
      <c r="BNU96" s="17"/>
      <c r="BNV96" s="17"/>
      <c r="BNW96" s="17"/>
      <c r="BNX96" s="17"/>
      <c r="BNY96" s="17"/>
      <c r="BNZ96" s="17"/>
      <c r="BOA96" s="17"/>
      <c r="BOB96" s="17"/>
      <c r="BOC96" s="17"/>
      <c r="BOD96" s="17"/>
      <c r="BOE96" s="17"/>
      <c r="BOF96" s="17"/>
      <c r="BOG96" s="17"/>
      <c r="BOH96" s="17"/>
      <c r="BOI96" s="17"/>
      <c r="BOJ96" s="17"/>
      <c r="BOK96" s="17"/>
      <c r="BOL96" s="17"/>
      <c r="BOM96" s="17"/>
      <c r="BON96" s="17"/>
      <c r="BOO96" s="17"/>
      <c r="BOP96" s="17"/>
      <c r="BOQ96" s="17"/>
      <c r="BOR96" s="17"/>
      <c r="BOS96" s="17"/>
      <c r="BOT96" s="17"/>
      <c r="BOU96" s="17"/>
      <c r="BOV96" s="17"/>
      <c r="BOW96" s="17"/>
      <c r="BOX96" s="17"/>
      <c r="BOY96" s="17"/>
      <c r="BOZ96" s="17"/>
      <c r="BPA96" s="17"/>
      <c r="BPB96" s="17"/>
      <c r="BPC96" s="17"/>
      <c r="BPD96" s="17"/>
      <c r="BPE96" s="17"/>
      <c r="BPF96" s="17"/>
      <c r="BPG96" s="17"/>
      <c r="BPH96" s="17"/>
      <c r="BPI96" s="17"/>
      <c r="BPJ96" s="17"/>
      <c r="BPK96" s="17"/>
      <c r="BPL96" s="17"/>
      <c r="BPM96" s="17"/>
      <c r="BPN96" s="17"/>
      <c r="BPO96" s="17"/>
      <c r="BPP96" s="17"/>
      <c r="BPQ96" s="17"/>
      <c r="BPR96" s="17"/>
      <c r="BPS96" s="17"/>
      <c r="BPT96" s="17"/>
      <c r="BPU96" s="17"/>
      <c r="BPV96" s="17"/>
      <c r="BPW96" s="17"/>
      <c r="BPX96" s="17"/>
      <c r="BPY96" s="17"/>
      <c r="BPZ96" s="17"/>
      <c r="BQA96" s="17"/>
      <c r="BQB96" s="17"/>
      <c r="BQC96" s="17"/>
      <c r="BQD96" s="17"/>
      <c r="BQE96" s="17"/>
      <c r="BQF96" s="17"/>
      <c r="BQG96" s="17"/>
      <c r="BQH96" s="17"/>
      <c r="BQI96" s="17"/>
      <c r="BQJ96" s="17"/>
      <c r="BQK96" s="17"/>
      <c r="BQL96" s="17"/>
      <c r="BQM96" s="17"/>
      <c r="BQN96" s="17"/>
      <c r="BQO96" s="17"/>
      <c r="BQP96" s="17"/>
      <c r="BQQ96" s="17"/>
      <c r="BQR96" s="17"/>
      <c r="BQS96" s="17"/>
      <c r="BQT96" s="17"/>
      <c r="BQU96" s="17"/>
      <c r="BQV96" s="17"/>
      <c r="BQW96" s="17"/>
      <c r="BQX96" s="17"/>
      <c r="BQY96" s="17"/>
      <c r="BQZ96" s="17"/>
      <c r="BRA96" s="17"/>
      <c r="BRB96" s="17"/>
      <c r="BRC96" s="17"/>
      <c r="BRD96" s="17"/>
      <c r="BRE96" s="17"/>
      <c r="BRF96" s="17"/>
      <c r="BRG96" s="17"/>
      <c r="BRH96" s="17"/>
      <c r="BRI96" s="17"/>
      <c r="BRJ96" s="17"/>
      <c r="BRK96" s="17"/>
      <c r="BRL96" s="17"/>
      <c r="BRM96" s="17"/>
      <c r="BRN96" s="17"/>
      <c r="BRO96" s="17"/>
      <c r="BRP96" s="17"/>
      <c r="BRQ96" s="17"/>
      <c r="BRR96" s="17"/>
      <c r="BRS96" s="17"/>
      <c r="BRT96" s="17"/>
      <c r="BRU96" s="17"/>
      <c r="BRV96" s="17"/>
      <c r="BRW96" s="17"/>
      <c r="BRX96" s="17"/>
      <c r="BRY96" s="17"/>
      <c r="BRZ96" s="17"/>
      <c r="BSA96" s="17"/>
      <c r="BSB96" s="17"/>
      <c r="BSC96" s="17"/>
      <c r="BSD96" s="17"/>
      <c r="BSE96" s="17"/>
      <c r="BSF96" s="17"/>
      <c r="BSG96" s="17"/>
      <c r="BSH96" s="17"/>
      <c r="BSI96" s="17"/>
      <c r="BSJ96" s="17"/>
      <c r="BSK96" s="17"/>
      <c r="BSL96" s="17"/>
      <c r="BSM96" s="17"/>
      <c r="BSN96" s="17"/>
      <c r="BSO96" s="17"/>
      <c r="BSP96" s="17"/>
      <c r="BSQ96" s="17"/>
      <c r="BSR96" s="17"/>
      <c r="BSS96" s="17"/>
      <c r="BST96" s="17"/>
      <c r="BSU96" s="17"/>
      <c r="BSV96" s="17"/>
      <c r="BSW96" s="17"/>
      <c r="BSX96" s="17"/>
      <c r="BSY96" s="17"/>
      <c r="BSZ96" s="17"/>
      <c r="BTA96" s="17"/>
      <c r="BTB96" s="17"/>
      <c r="BTC96" s="17"/>
      <c r="BTD96" s="17"/>
      <c r="BTE96" s="17"/>
      <c r="BTF96" s="17"/>
      <c r="BTG96" s="17"/>
      <c r="BTH96" s="17"/>
      <c r="BTI96" s="17"/>
      <c r="BTJ96" s="17"/>
      <c r="BTK96" s="17"/>
      <c r="BTL96" s="17"/>
      <c r="BTM96" s="17"/>
      <c r="BTN96" s="17"/>
      <c r="BTO96" s="17"/>
      <c r="BTP96" s="17"/>
      <c r="BTQ96" s="17"/>
      <c r="BTR96" s="17"/>
      <c r="BTS96" s="17"/>
      <c r="BTT96" s="17"/>
      <c r="BTU96" s="17"/>
      <c r="BTV96" s="17"/>
      <c r="BTW96" s="17"/>
      <c r="BTX96" s="17"/>
      <c r="BTY96" s="17"/>
    </row>
    <row r="97" spans="1:1897" s="58" customFormat="1" ht="11.25" customHeight="1" x14ac:dyDescent="0.2">
      <c r="B97" s="2" t="s">
        <v>234</v>
      </c>
      <c r="C97" s="2" t="s">
        <v>30</v>
      </c>
      <c r="D97" s="2" t="s">
        <v>106</v>
      </c>
      <c r="E97" s="2" t="s">
        <v>18</v>
      </c>
      <c r="F97" s="2" t="s">
        <v>19</v>
      </c>
      <c r="G97" s="39">
        <v>14000</v>
      </c>
      <c r="H97" s="39">
        <v>0</v>
      </c>
      <c r="I97" s="39">
        <v>25</v>
      </c>
      <c r="J97" s="39">
        <v>401.8</v>
      </c>
      <c r="K97" s="39">
        <v>425.6</v>
      </c>
      <c r="L97" s="39">
        <v>992.6</v>
      </c>
      <c r="M97" s="39">
        <v>994</v>
      </c>
      <c r="N97" s="39">
        <v>161</v>
      </c>
      <c r="O97" s="39">
        <v>5797.77</v>
      </c>
      <c r="P97" s="40">
        <f>H97+I97+J97+K97+O97</f>
        <v>6650.17</v>
      </c>
      <c r="Q97" s="40">
        <f t="shared" si="15"/>
        <v>7349.83</v>
      </c>
      <c r="R97" s="12"/>
      <c r="S97" s="12"/>
    </row>
    <row r="98" spans="1:1897" s="19" customFormat="1" ht="12.75" x14ac:dyDescent="0.2">
      <c r="A98" s="23"/>
      <c r="B98" s="30" t="s">
        <v>542</v>
      </c>
      <c r="C98" s="2" t="s">
        <v>30</v>
      </c>
      <c r="D98" s="30" t="s">
        <v>233</v>
      </c>
      <c r="E98" s="30" t="s">
        <v>18</v>
      </c>
      <c r="F98" s="30" t="s">
        <v>22</v>
      </c>
      <c r="G98" s="44">
        <v>15000</v>
      </c>
      <c r="H98" s="39">
        <v>0</v>
      </c>
      <c r="I98" s="44">
        <v>25</v>
      </c>
      <c r="J98" s="44">
        <v>430.5</v>
      </c>
      <c r="K98" s="44">
        <v>456</v>
      </c>
      <c r="L98" s="44">
        <v>1063.5</v>
      </c>
      <c r="M98" s="44">
        <v>1065</v>
      </c>
      <c r="N98" s="44">
        <v>172.5</v>
      </c>
      <c r="O98" s="44">
        <v>100</v>
      </c>
      <c r="P98" s="44">
        <f>H98+I98+J98+K98+O98</f>
        <v>1011.5</v>
      </c>
      <c r="Q98" s="44">
        <f t="shared" si="15"/>
        <v>13988.5</v>
      </c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  <c r="IL98" s="23"/>
      <c r="IM98" s="23"/>
      <c r="IN98" s="23"/>
      <c r="IO98" s="23"/>
      <c r="IP98" s="23"/>
      <c r="IQ98" s="23"/>
      <c r="IR98" s="23"/>
      <c r="IS98" s="23"/>
      <c r="IT98" s="23"/>
      <c r="IU98" s="23"/>
      <c r="IV98" s="23"/>
      <c r="IW98" s="23"/>
      <c r="IX98" s="23"/>
      <c r="IY98" s="23"/>
      <c r="IZ98" s="23"/>
      <c r="JA98" s="23"/>
      <c r="JB98" s="23"/>
      <c r="JC98" s="23"/>
      <c r="JD98" s="23"/>
      <c r="JE98" s="23"/>
      <c r="JF98" s="23"/>
      <c r="JG98" s="23"/>
      <c r="JH98" s="23"/>
      <c r="JI98" s="23"/>
      <c r="JJ98" s="23"/>
      <c r="JK98" s="23"/>
      <c r="JL98" s="23"/>
      <c r="JM98" s="23"/>
      <c r="JN98" s="23"/>
      <c r="JO98" s="23"/>
      <c r="JP98" s="23"/>
      <c r="JQ98" s="23"/>
      <c r="JR98" s="23"/>
      <c r="JS98" s="23"/>
      <c r="JT98" s="23"/>
      <c r="JU98" s="23"/>
      <c r="JV98" s="23"/>
      <c r="JW98" s="23"/>
      <c r="JX98" s="23"/>
      <c r="JY98" s="23"/>
      <c r="JZ98" s="23"/>
      <c r="KA98" s="23"/>
      <c r="KB98" s="23"/>
      <c r="KC98" s="23"/>
      <c r="KD98" s="23"/>
      <c r="KE98" s="23"/>
      <c r="KF98" s="23"/>
      <c r="KG98" s="23"/>
      <c r="KH98" s="23"/>
      <c r="KI98" s="23"/>
      <c r="KJ98" s="23"/>
      <c r="KK98" s="23"/>
      <c r="KL98" s="23"/>
      <c r="KM98" s="23"/>
      <c r="KN98" s="23"/>
      <c r="KO98" s="23"/>
      <c r="KP98" s="23"/>
      <c r="KQ98" s="23"/>
      <c r="KR98" s="23"/>
      <c r="KS98" s="23"/>
      <c r="KT98" s="23"/>
      <c r="KU98" s="23"/>
      <c r="KV98" s="23"/>
      <c r="KW98" s="23"/>
      <c r="KX98" s="23"/>
      <c r="KY98" s="23"/>
      <c r="KZ98" s="23"/>
      <c r="LA98" s="23"/>
      <c r="LB98" s="23"/>
      <c r="LC98" s="23"/>
      <c r="LD98" s="23"/>
      <c r="LE98" s="23"/>
      <c r="LF98" s="23"/>
      <c r="LG98" s="23"/>
      <c r="LH98" s="23"/>
      <c r="LI98" s="23"/>
      <c r="LJ98" s="23"/>
      <c r="LK98" s="23"/>
      <c r="LL98" s="23"/>
      <c r="LM98" s="23"/>
      <c r="LN98" s="23"/>
      <c r="LO98" s="23"/>
      <c r="LP98" s="23"/>
      <c r="LQ98" s="23"/>
      <c r="LR98" s="23"/>
      <c r="LS98" s="23"/>
      <c r="LT98" s="23"/>
      <c r="LU98" s="23"/>
      <c r="LV98" s="23"/>
      <c r="LW98" s="23"/>
      <c r="LX98" s="23"/>
      <c r="LY98" s="23"/>
      <c r="LZ98" s="23"/>
      <c r="MA98" s="23"/>
      <c r="MB98" s="23"/>
      <c r="MC98" s="23"/>
      <c r="MD98" s="23"/>
      <c r="ME98" s="23"/>
      <c r="MF98" s="23"/>
      <c r="MG98" s="23"/>
      <c r="MH98" s="23"/>
      <c r="MI98" s="23"/>
      <c r="MJ98" s="23"/>
      <c r="MK98" s="23"/>
      <c r="ML98" s="23"/>
      <c r="MM98" s="23"/>
      <c r="MN98" s="23"/>
      <c r="MO98" s="23"/>
      <c r="MP98" s="23"/>
      <c r="MQ98" s="23"/>
      <c r="MR98" s="23"/>
      <c r="MS98" s="23"/>
      <c r="MT98" s="23"/>
      <c r="MU98" s="23"/>
      <c r="MV98" s="23"/>
      <c r="MW98" s="23"/>
      <c r="MX98" s="23"/>
      <c r="MY98" s="23"/>
      <c r="MZ98" s="23"/>
      <c r="NA98" s="23"/>
      <c r="NB98" s="23"/>
      <c r="NC98" s="23"/>
      <c r="ND98" s="23"/>
      <c r="NE98" s="23"/>
      <c r="NF98" s="23"/>
      <c r="NG98" s="23"/>
      <c r="NH98" s="23"/>
      <c r="NI98" s="23"/>
      <c r="NJ98" s="23"/>
      <c r="NK98" s="23"/>
      <c r="NL98" s="23"/>
      <c r="NM98" s="23"/>
      <c r="NN98" s="23"/>
      <c r="NO98" s="23"/>
      <c r="NP98" s="23"/>
      <c r="NQ98" s="23"/>
      <c r="NR98" s="23"/>
      <c r="NS98" s="23"/>
      <c r="NT98" s="23"/>
      <c r="NU98" s="23"/>
      <c r="NV98" s="23"/>
      <c r="NW98" s="23"/>
      <c r="NX98" s="23"/>
      <c r="NY98" s="23"/>
      <c r="NZ98" s="23"/>
      <c r="OA98" s="23"/>
      <c r="OB98" s="23"/>
      <c r="OC98" s="23"/>
      <c r="OD98" s="23"/>
      <c r="OE98" s="23"/>
      <c r="OF98" s="23"/>
      <c r="OG98" s="23"/>
      <c r="OH98" s="23"/>
      <c r="OI98" s="23"/>
      <c r="OJ98" s="23"/>
      <c r="OK98" s="23"/>
      <c r="OL98" s="23"/>
      <c r="OM98" s="23"/>
      <c r="ON98" s="23"/>
      <c r="OO98" s="23"/>
      <c r="OP98" s="23"/>
      <c r="OQ98" s="23"/>
      <c r="OR98" s="23"/>
      <c r="OS98" s="23"/>
      <c r="OT98" s="23"/>
      <c r="OU98" s="23"/>
      <c r="OV98" s="23"/>
      <c r="OW98" s="23"/>
      <c r="OX98" s="23"/>
      <c r="OY98" s="23"/>
      <c r="OZ98" s="23"/>
      <c r="PA98" s="23"/>
      <c r="PB98" s="23"/>
      <c r="PC98" s="23"/>
      <c r="PD98" s="23"/>
      <c r="PE98" s="23"/>
      <c r="PF98" s="23"/>
      <c r="PG98" s="23"/>
      <c r="PH98" s="23"/>
      <c r="PI98" s="23"/>
      <c r="PJ98" s="23"/>
      <c r="PK98" s="23"/>
      <c r="PL98" s="23"/>
      <c r="PM98" s="23"/>
      <c r="PN98" s="23"/>
      <c r="PO98" s="23"/>
      <c r="PP98" s="23"/>
      <c r="PQ98" s="23"/>
      <c r="PR98" s="23"/>
      <c r="PS98" s="23"/>
      <c r="PT98" s="23"/>
      <c r="PU98" s="23"/>
      <c r="PV98" s="23"/>
      <c r="PW98" s="23"/>
      <c r="PX98" s="23"/>
      <c r="PY98" s="23"/>
      <c r="PZ98" s="23"/>
      <c r="QA98" s="23"/>
      <c r="QB98" s="23"/>
      <c r="QC98" s="23"/>
      <c r="QD98" s="23"/>
      <c r="QE98" s="23"/>
      <c r="QF98" s="23"/>
      <c r="QG98" s="23"/>
      <c r="QH98" s="23"/>
      <c r="QI98" s="23"/>
      <c r="QJ98" s="23"/>
      <c r="QK98" s="23"/>
      <c r="QL98" s="23"/>
      <c r="QM98" s="23"/>
      <c r="QN98" s="23"/>
      <c r="QO98" s="23"/>
      <c r="QP98" s="23"/>
      <c r="QQ98" s="23"/>
      <c r="QR98" s="23"/>
      <c r="QS98" s="23"/>
      <c r="QT98" s="23"/>
      <c r="QU98" s="23"/>
      <c r="QV98" s="23"/>
      <c r="QW98" s="23"/>
      <c r="QX98" s="23"/>
      <c r="QY98" s="23"/>
      <c r="QZ98" s="23"/>
      <c r="RA98" s="23"/>
      <c r="RB98" s="23"/>
      <c r="RC98" s="23"/>
      <c r="RD98" s="23"/>
      <c r="RE98" s="23"/>
      <c r="RF98" s="23"/>
      <c r="RG98" s="23"/>
      <c r="RH98" s="23"/>
      <c r="RI98" s="23"/>
      <c r="RJ98" s="23"/>
      <c r="RK98" s="23"/>
      <c r="RL98" s="23"/>
      <c r="RM98" s="23"/>
      <c r="RN98" s="23"/>
      <c r="RO98" s="23"/>
      <c r="RP98" s="23"/>
      <c r="RQ98" s="23"/>
      <c r="RR98" s="23"/>
      <c r="RS98" s="23"/>
      <c r="RT98" s="23"/>
      <c r="RU98" s="23"/>
      <c r="RV98" s="23"/>
      <c r="RW98" s="23"/>
      <c r="RX98" s="23"/>
      <c r="RY98" s="23"/>
      <c r="RZ98" s="23"/>
      <c r="SA98" s="23"/>
      <c r="SB98" s="23"/>
      <c r="SC98" s="23"/>
      <c r="SD98" s="23"/>
      <c r="SE98" s="23"/>
      <c r="SF98" s="23"/>
      <c r="SG98" s="23"/>
      <c r="SH98" s="23"/>
      <c r="SI98" s="23"/>
      <c r="SJ98" s="23"/>
      <c r="SK98" s="23"/>
      <c r="SL98" s="23"/>
      <c r="SM98" s="23"/>
      <c r="SN98" s="23"/>
      <c r="SO98" s="23"/>
      <c r="SP98" s="23"/>
      <c r="SQ98" s="23"/>
      <c r="SR98" s="23"/>
      <c r="SS98" s="23"/>
      <c r="ST98" s="23"/>
      <c r="SU98" s="23"/>
      <c r="SV98" s="23"/>
      <c r="SW98" s="23"/>
      <c r="SX98" s="23"/>
      <c r="SY98" s="23"/>
      <c r="SZ98" s="23"/>
      <c r="TA98" s="23"/>
      <c r="TB98" s="23"/>
      <c r="TC98" s="23"/>
      <c r="TD98" s="23"/>
      <c r="TE98" s="23"/>
      <c r="TF98" s="23"/>
      <c r="TG98" s="23"/>
      <c r="TH98" s="23"/>
      <c r="TI98" s="23"/>
      <c r="TJ98" s="23"/>
      <c r="TK98" s="23"/>
      <c r="TL98" s="23"/>
      <c r="TM98" s="23"/>
      <c r="TN98" s="23"/>
      <c r="TO98" s="23"/>
      <c r="TP98" s="23"/>
      <c r="TQ98" s="23"/>
      <c r="TR98" s="23"/>
      <c r="TS98" s="23"/>
      <c r="TT98" s="23"/>
      <c r="TU98" s="23"/>
      <c r="TV98" s="23"/>
      <c r="TW98" s="23"/>
      <c r="TX98" s="23"/>
      <c r="TY98" s="23"/>
      <c r="TZ98" s="23"/>
      <c r="UA98" s="23"/>
      <c r="UB98" s="23"/>
      <c r="UC98" s="23"/>
      <c r="UD98" s="23"/>
      <c r="UE98" s="23"/>
      <c r="UF98" s="23"/>
      <c r="UG98" s="23"/>
      <c r="UH98" s="23"/>
      <c r="UI98" s="23"/>
      <c r="UJ98" s="23"/>
      <c r="UK98" s="23"/>
      <c r="UL98" s="23"/>
      <c r="UM98" s="23"/>
      <c r="UN98" s="23"/>
      <c r="UO98" s="23"/>
      <c r="UP98" s="23"/>
      <c r="UQ98" s="23"/>
      <c r="UR98" s="23"/>
      <c r="US98" s="23"/>
      <c r="UT98" s="23"/>
      <c r="UU98" s="23"/>
      <c r="UV98" s="23"/>
      <c r="UW98" s="23"/>
      <c r="UX98" s="23"/>
      <c r="UY98" s="23"/>
      <c r="UZ98" s="23"/>
      <c r="VA98" s="23"/>
      <c r="VB98" s="23"/>
      <c r="VC98" s="23"/>
      <c r="VD98" s="23"/>
      <c r="VE98" s="23"/>
      <c r="VF98" s="23"/>
      <c r="VG98" s="23"/>
      <c r="VH98" s="23"/>
      <c r="VI98" s="23"/>
      <c r="VJ98" s="23"/>
      <c r="VK98" s="23"/>
      <c r="VL98" s="23"/>
      <c r="VM98" s="23"/>
      <c r="VN98" s="23"/>
      <c r="VO98" s="23"/>
      <c r="VP98" s="23"/>
      <c r="VQ98" s="23"/>
      <c r="VR98" s="23"/>
      <c r="VS98" s="23"/>
      <c r="VT98" s="23"/>
      <c r="VU98" s="23"/>
      <c r="VV98" s="23"/>
      <c r="VW98" s="23"/>
      <c r="VX98" s="23"/>
      <c r="VY98" s="23"/>
      <c r="VZ98" s="23"/>
      <c r="WA98" s="23"/>
      <c r="WB98" s="23"/>
      <c r="WC98" s="23"/>
      <c r="WD98" s="23"/>
      <c r="WE98" s="23"/>
      <c r="WF98" s="23"/>
      <c r="WG98" s="23"/>
      <c r="WH98" s="23"/>
      <c r="WI98" s="23"/>
      <c r="WJ98" s="23"/>
      <c r="WK98" s="23"/>
      <c r="WL98" s="23"/>
      <c r="WM98" s="23"/>
      <c r="WN98" s="23"/>
      <c r="WO98" s="23"/>
      <c r="WP98" s="23"/>
      <c r="WQ98" s="23"/>
      <c r="WR98" s="23"/>
      <c r="WS98" s="23"/>
      <c r="WT98" s="23"/>
      <c r="WU98" s="23"/>
      <c r="WV98" s="23"/>
      <c r="WW98" s="23"/>
      <c r="WX98" s="23"/>
      <c r="WY98" s="23"/>
      <c r="WZ98" s="23"/>
      <c r="XA98" s="23"/>
      <c r="XB98" s="23"/>
      <c r="XC98" s="23"/>
      <c r="XD98" s="23"/>
      <c r="XE98" s="23"/>
      <c r="XF98" s="23"/>
      <c r="XG98" s="23"/>
      <c r="XH98" s="23"/>
      <c r="XI98" s="23"/>
      <c r="XJ98" s="23"/>
      <c r="XK98" s="23"/>
      <c r="XL98" s="23"/>
      <c r="XM98" s="23"/>
      <c r="XN98" s="23"/>
      <c r="XO98" s="23"/>
      <c r="XP98" s="23"/>
      <c r="XQ98" s="23"/>
      <c r="XR98" s="23"/>
      <c r="XS98" s="23"/>
      <c r="XT98" s="23"/>
      <c r="XU98" s="23"/>
      <c r="XV98" s="23"/>
      <c r="XW98" s="23"/>
      <c r="XX98" s="23"/>
      <c r="XY98" s="23"/>
      <c r="XZ98" s="23"/>
      <c r="YA98" s="23"/>
      <c r="YB98" s="23"/>
      <c r="YC98" s="23"/>
      <c r="YD98" s="23"/>
      <c r="YE98" s="23"/>
      <c r="YF98" s="23"/>
      <c r="YG98" s="23"/>
      <c r="YH98" s="23"/>
      <c r="YI98" s="23"/>
      <c r="YJ98" s="23"/>
      <c r="YK98" s="23"/>
      <c r="YL98" s="23"/>
      <c r="YM98" s="23"/>
      <c r="YN98" s="23"/>
      <c r="YO98" s="23"/>
      <c r="YP98" s="23"/>
      <c r="YQ98" s="23"/>
      <c r="YR98" s="23"/>
      <c r="YS98" s="23"/>
      <c r="YT98" s="23"/>
      <c r="YU98" s="23"/>
      <c r="YV98" s="23"/>
      <c r="YW98" s="23"/>
      <c r="YX98" s="23"/>
      <c r="YY98" s="23"/>
      <c r="YZ98" s="23"/>
      <c r="ZA98" s="23"/>
      <c r="ZB98" s="23"/>
      <c r="ZC98" s="23"/>
      <c r="ZD98" s="23"/>
      <c r="ZE98" s="23"/>
      <c r="ZF98" s="23"/>
      <c r="ZG98" s="23"/>
      <c r="ZH98" s="23"/>
      <c r="ZI98" s="23"/>
      <c r="ZJ98" s="23"/>
      <c r="ZK98" s="23"/>
      <c r="ZL98" s="23"/>
      <c r="ZM98" s="23"/>
      <c r="ZN98" s="23"/>
      <c r="ZO98" s="23"/>
      <c r="ZP98" s="23"/>
      <c r="ZQ98" s="23"/>
      <c r="ZR98" s="23"/>
      <c r="ZS98" s="23"/>
      <c r="ZT98" s="23"/>
      <c r="ZU98" s="23"/>
      <c r="ZV98" s="23"/>
      <c r="ZW98" s="23"/>
      <c r="ZX98" s="23"/>
      <c r="ZY98" s="23"/>
      <c r="ZZ98" s="23"/>
      <c r="AAA98" s="23"/>
      <c r="AAB98" s="23"/>
      <c r="AAC98" s="23"/>
      <c r="AAD98" s="23"/>
      <c r="AAE98" s="23"/>
      <c r="AAF98" s="23"/>
      <c r="AAG98" s="23"/>
      <c r="AAH98" s="23"/>
      <c r="AAI98" s="23"/>
      <c r="AAJ98" s="23"/>
      <c r="AAK98" s="23"/>
      <c r="AAL98" s="23"/>
      <c r="AAM98" s="23"/>
      <c r="AAN98" s="23"/>
      <c r="AAO98" s="23"/>
      <c r="AAP98" s="23"/>
      <c r="AAQ98" s="23"/>
      <c r="AAR98" s="23"/>
      <c r="AAS98" s="23"/>
      <c r="AAT98" s="23"/>
      <c r="AAU98" s="23"/>
      <c r="AAV98" s="23"/>
      <c r="AAW98" s="23"/>
      <c r="AAX98" s="23"/>
      <c r="AAY98" s="23"/>
      <c r="AAZ98" s="23"/>
      <c r="ABA98" s="23"/>
      <c r="ABB98" s="23"/>
      <c r="ABC98" s="23"/>
      <c r="ABD98" s="23"/>
      <c r="ABE98" s="23"/>
      <c r="ABF98" s="23"/>
      <c r="ABG98" s="23"/>
      <c r="ABH98" s="23"/>
      <c r="ABI98" s="23"/>
      <c r="ABJ98" s="23"/>
      <c r="ABK98" s="23"/>
      <c r="ABL98" s="23"/>
      <c r="ABM98" s="23"/>
      <c r="ABN98" s="23"/>
      <c r="ABO98" s="23"/>
      <c r="ABP98" s="23"/>
      <c r="ABQ98" s="23"/>
      <c r="ABR98" s="23"/>
      <c r="ABS98" s="23"/>
      <c r="ABT98" s="23"/>
      <c r="ABU98" s="23"/>
      <c r="ABV98" s="23"/>
      <c r="ABW98" s="23"/>
      <c r="ABX98" s="23"/>
      <c r="ABY98" s="23"/>
      <c r="ABZ98" s="23"/>
      <c r="ACA98" s="23"/>
      <c r="ACB98" s="23"/>
      <c r="ACC98" s="23"/>
      <c r="ACD98" s="23"/>
      <c r="ACE98" s="23"/>
      <c r="ACF98" s="23"/>
      <c r="ACG98" s="23"/>
      <c r="ACH98" s="23"/>
      <c r="ACI98" s="23"/>
      <c r="ACJ98" s="23"/>
      <c r="ACK98" s="23"/>
      <c r="ACL98" s="23"/>
      <c r="ACM98" s="23"/>
      <c r="ACN98" s="23"/>
      <c r="ACO98" s="23"/>
      <c r="ACP98" s="23"/>
      <c r="ACQ98" s="23"/>
      <c r="ACR98" s="23"/>
      <c r="ACS98" s="23"/>
      <c r="ACT98" s="23"/>
      <c r="ACU98" s="23"/>
      <c r="ACV98" s="23"/>
      <c r="ACW98" s="23"/>
      <c r="ACX98" s="23"/>
      <c r="ACY98" s="23"/>
      <c r="ACZ98" s="23"/>
      <c r="ADA98" s="23"/>
      <c r="ADB98" s="23"/>
      <c r="ADC98" s="23"/>
      <c r="ADD98" s="23"/>
      <c r="ADE98" s="23"/>
      <c r="ADF98" s="23"/>
      <c r="ADG98" s="23"/>
      <c r="ADH98" s="23"/>
      <c r="ADI98" s="23"/>
      <c r="ADJ98" s="23"/>
      <c r="ADK98" s="23"/>
      <c r="ADL98" s="23"/>
      <c r="ADM98" s="23"/>
      <c r="ADN98" s="23"/>
      <c r="ADO98" s="23"/>
      <c r="ADP98" s="23"/>
      <c r="ADQ98" s="23"/>
      <c r="ADR98" s="23"/>
      <c r="ADS98" s="23"/>
      <c r="ADT98" s="23"/>
      <c r="ADU98" s="23"/>
      <c r="ADV98" s="23"/>
      <c r="ADW98" s="23"/>
      <c r="ADX98" s="23"/>
      <c r="ADY98" s="23"/>
      <c r="ADZ98" s="23"/>
      <c r="AEA98" s="23"/>
      <c r="AEB98" s="23"/>
      <c r="AEC98" s="23"/>
      <c r="AED98" s="23"/>
      <c r="AEE98" s="23"/>
      <c r="AEF98" s="23"/>
      <c r="AEG98" s="23"/>
      <c r="AEH98" s="23"/>
      <c r="AEI98" s="23"/>
      <c r="AEJ98" s="23"/>
      <c r="AEK98" s="23"/>
      <c r="AEL98" s="23"/>
      <c r="AEM98" s="23"/>
      <c r="AEN98" s="23"/>
      <c r="AEO98" s="23"/>
      <c r="AEP98" s="23"/>
      <c r="AEQ98" s="23"/>
      <c r="AER98" s="23"/>
      <c r="AES98" s="23"/>
      <c r="AET98" s="23"/>
      <c r="AEU98" s="23"/>
      <c r="AEV98" s="23"/>
      <c r="AEW98" s="23"/>
      <c r="AEX98" s="23"/>
      <c r="AEY98" s="23"/>
      <c r="AEZ98" s="23"/>
      <c r="AFA98" s="23"/>
      <c r="AFB98" s="23"/>
      <c r="AFC98" s="23"/>
      <c r="AFD98" s="23"/>
      <c r="AFE98" s="23"/>
      <c r="AFF98" s="23"/>
      <c r="AFG98" s="23"/>
      <c r="AFH98" s="23"/>
      <c r="AFI98" s="23"/>
      <c r="AFJ98" s="23"/>
      <c r="AFK98" s="23"/>
      <c r="AFL98" s="23"/>
      <c r="AFM98" s="23"/>
      <c r="AFN98" s="23"/>
      <c r="AFO98" s="23"/>
      <c r="AFP98" s="23"/>
      <c r="AFQ98" s="23"/>
      <c r="AFR98" s="23"/>
      <c r="AFS98" s="23"/>
      <c r="AFT98" s="23"/>
      <c r="AFU98" s="23"/>
      <c r="AFV98" s="23"/>
      <c r="AFW98" s="23"/>
      <c r="AFX98" s="23"/>
      <c r="AFY98" s="23"/>
      <c r="AFZ98" s="23"/>
      <c r="AGA98" s="23"/>
      <c r="AGB98" s="23"/>
      <c r="AGC98" s="23"/>
      <c r="AGD98" s="23"/>
      <c r="AGE98" s="23"/>
      <c r="AGF98" s="23"/>
      <c r="AGG98" s="23"/>
      <c r="AGH98" s="23"/>
      <c r="AGI98" s="23"/>
      <c r="AGJ98" s="23"/>
      <c r="AGK98" s="23"/>
      <c r="AGL98" s="23"/>
      <c r="AGM98" s="23"/>
      <c r="AGN98" s="23"/>
      <c r="AGO98" s="23"/>
      <c r="AGP98" s="23"/>
      <c r="AGQ98" s="23"/>
      <c r="AGR98" s="23"/>
      <c r="AGS98" s="23"/>
      <c r="AGT98" s="23"/>
      <c r="AGU98" s="23"/>
      <c r="AGV98" s="23"/>
      <c r="AGW98" s="23"/>
      <c r="AGX98" s="23"/>
      <c r="AGY98" s="23"/>
      <c r="AGZ98" s="23"/>
      <c r="AHA98" s="23"/>
      <c r="AHB98" s="23"/>
      <c r="AHC98" s="23"/>
      <c r="AHD98" s="23"/>
      <c r="AHE98" s="23"/>
      <c r="AHF98" s="23"/>
      <c r="AHG98" s="23"/>
      <c r="AHH98" s="23"/>
      <c r="AHI98" s="23"/>
      <c r="AHJ98" s="23"/>
      <c r="AHK98" s="23"/>
      <c r="AHL98" s="23"/>
      <c r="AHM98" s="23"/>
      <c r="AHN98" s="23"/>
      <c r="AHO98" s="23"/>
      <c r="AHP98" s="23"/>
      <c r="AHQ98" s="23"/>
      <c r="AHR98" s="23"/>
      <c r="AHS98" s="23"/>
      <c r="AHT98" s="23"/>
      <c r="AHU98" s="23"/>
      <c r="AHV98" s="23"/>
      <c r="AHW98" s="23"/>
      <c r="AHX98" s="23"/>
      <c r="AHY98" s="23"/>
      <c r="AHZ98" s="23"/>
      <c r="AIA98" s="23"/>
      <c r="AIB98" s="23"/>
      <c r="AIC98" s="23"/>
      <c r="AID98" s="23"/>
      <c r="AIE98" s="23"/>
      <c r="AIF98" s="23"/>
      <c r="AIG98" s="23"/>
      <c r="AIH98" s="23"/>
      <c r="AII98" s="23"/>
      <c r="AIJ98" s="23"/>
      <c r="AIK98" s="23"/>
      <c r="AIL98" s="23"/>
      <c r="AIM98" s="23"/>
      <c r="AIN98" s="23"/>
      <c r="AIO98" s="23"/>
      <c r="AIP98" s="23"/>
      <c r="AIQ98" s="23"/>
      <c r="AIR98" s="23"/>
      <c r="AIS98" s="23"/>
      <c r="AIT98" s="23"/>
      <c r="AIU98" s="23"/>
      <c r="AIV98" s="23"/>
      <c r="AIW98" s="23"/>
      <c r="AIX98" s="23"/>
      <c r="AIY98" s="23"/>
      <c r="AIZ98" s="23"/>
      <c r="AJA98" s="23"/>
      <c r="AJB98" s="23"/>
      <c r="AJC98" s="23"/>
      <c r="AJD98" s="23"/>
      <c r="AJE98" s="23"/>
      <c r="AJF98" s="23"/>
      <c r="AJG98" s="23"/>
      <c r="AJH98" s="23"/>
      <c r="AJI98" s="23"/>
      <c r="AJJ98" s="23"/>
      <c r="AJK98" s="23"/>
      <c r="AJL98" s="23"/>
      <c r="AJM98" s="23"/>
      <c r="AJN98" s="23"/>
      <c r="AJO98" s="23"/>
      <c r="AJP98" s="23"/>
      <c r="AJQ98" s="23"/>
      <c r="AJR98" s="23"/>
      <c r="AJS98" s="23"/>
      <c r="AJT98" s="23"/>
      <c r="AJU98" s="23"/>
      <c r="AJV98" s="23"/>
      <c r="AJW98" s="23"/>
      <c r="AJX98" s="23"/>
      <c r="AJY98" s="23"/>
      <c r="AJZ98" s="23"/>
      <c r="AKA98" s="23"/>
      <c r="AKB98" s="23"/>
      <c r="AKC98" s="23"/>
      <c r="AKD98" s="23"/>
      <c r="AKE98" s="23"/>
      <c r="AKF98" s="23"/>
      <c r="AKG98" s="23"/>
      <c r="AKH98" s="23"/>
      <c r="AKI98" s="23"/>
      <c r="AKJ98" s="23"/>
      <c r="AKK98" s="23"/>
      <c r="AKL98" s="23"/>
      <c r="AKM98" s="23"/>
      <c r="AKN98" s="23"/>
      <c r="AKO98" s="23"/>
      <c r="AKP98" s="23"/>
      <c r="AKQ98" s="23"/>
      <c r="AKR98" s="23"/>
      <c r="AKS98" s="23"/>
      <c r="AKT98" s="23"/>
      <c r="AKU98" s="23"/>
      <c r="AKV98" s="23"/>
      <c r="AKW98" s="23"/>
      <c r="AKX98" s="23"/>
      <c r="AKY98" s="23"/>
      <c r="AKZ98" s="23"/>
      <c r="ALA98" s="23"/>
      <c r="ALB98" s="23"/>
      <c r="ALC98" s="23"/>
      <c r="ALD98" s="23"/>
      <c r="ALE98" s="23"/>
      <c r="ALF98" s="23"/>
      <c r="ALG98" s="23"/>
      <c r="ALH98" s="23"/>
      <c r="ALI98" s="23"/>
      <c r="ALJ98" s="23"/>
      <c r="ALK98" s="23"/>
      <c r="ALL98" s="23"/>
      <c r="ALM98" s="23"/>
      <c r="ALN98" s="23"/>
      <c r="ALO98" s="23"/>
      <c r="ALP98" s="23"/>
      <c r="ALQ98" s="23"/>
      <c r="ALR98" s="23"/>
      <c r="ALS98" s="23"/>
      <c r="ALT98" s="23"/>
      <c r="ALU98" s="23"/>
      <c r="ALV98" s="23"/>
      <c r="ALW98" s="23"/>
      <c r="ALX98" s="23"/>
      <c r="ALY98" s="23"/>
      <c r="ALZ98" s="23"/>
      <c r="AMA98" s="23"/>
      <c r="AMB98" s="23"/>
      <c r="AMC98" s="23"/>
      <c r="AMD98" s="23"/>
      <c r="AME98" s="23"/>
      <c r="AMF98" s="23"/>
      <c r="AMG98" s="23"/>
      <c r="AMH98" s="23"/>
      <c r="AMI98" s="23"/>
      <c r="AMJ98" s="23"/>
      <c r="AMK98" s="23"/>
      <c r="AML98" s="23"/>
      <c r="AMM98" s="23"/>
      <c r="AMN98" s="23"/>
      <c r="AMO98" s="23"/>
      <c r="AMP98" s="23"/>
      <c r="AMQ98" s="23"/>
      <c r="AMR98" s="23"/>
      <c r="AMS98" s="23"/>
      <c r="AMT98" s="23"/>
      <c r="AMU98" s="23"/>
      <c r="AMV98" s="23"/>
      <c r="AMW98" s="23"/>
      <c r="AMX98" s="23"/>
      <c r="AMY98" s="23"/>
      <c r="AMZ98" s="23"/>
      <c r="ANA98" s="23"/>
      <c r="ANB98" s="23"/>
      <c r="ANC98" s="23"/>
      <c r="AND98" s="23"/>
      <c r="ANE98" s="23"/>
      <c r="ANF98" s="23"/>
      <c r="ANG98" s="23"/>
      <c r="ANH98" s="23"/>
      <c r="ANI98" s="23"/>
      <c r="ANJ98" s="23"/>
      <c r="ANK98" s="23"/>
      <c r="ANL98" s="23"/>
      <c r="ANM98" s="23"/>
      <c r="ANN98" s="23"/>
      <c r="ANO98" s="23"/>
      <c r="ANP98" s="23"/>
      <c r="ANQ98" s="23"/>
      <c r="ANR98" s="23"/>
      <c r="ANS98" s="23"/>
      <c r="ANT98" s="23"/>
      <c r="ANU98" s="23"/>
      <c r="ANV98" s="23"/>
      <c r="ANW98" s="23"/>
      <c r="ANX98" s="23"/>
      <c r="ANY98" s="23"/>
      <c r="ANZ98" s="23"/>
      <c r="AOA98" s="23"/>
      <c r="AOB98" s="23"/>
      <c r="AOC98" s="23"/>
      <c r="AOD98" s="23"/>
      <c r="AOE98" s="23"/>
      <c r="AOF98" s="23"/>
      <c r="AOG98" s="23"/>
      <c r="AOH98" s="23"/>
      <c r="AOI98" s="23"/>
      <c r="AOJ98" s="23"/>
      <c r="AOK98" s="23"/>
      <c r="AOL98" s="23"/>
      <c r="AOM98" s="23"/>
      <c r="AON98" s="23"/>
      <c r="AOO98" s="23"/>
      <c r="AOP98" s="23"/>
      <c r="AOQ98" s="23"/>
      <c r="AOR98" s="23"/>
      <c r="AOS98" s="23"/>
      <c r="AOT98" s="23"/>
      <c r="AOU98" s="23"/>
      <c r="AOV98" s="23"/>
      <c r="AOW98" s="23"/>
      <c r="AOX98" s="23"/>
      <c r="AOY98" s="23"/>
      <c r="AOZ98" s="23"/>
      <c r="APA98" s="23"/>
      <c r="APB98" s="23"/>
      <c r="APC98" s="23"/>
      <c r="APD98" s="23"/>
      <c r="APE98" s="23"/>
      <c r="APF98" s="23"/>
      <c r="APG98" s="23"/>
      <c r="APH98" s="23"/>
      <c r="API98" s="23"/>
      <c r="APJ98" s="23"/>
      <c r="APK98" s="23"/>
      <c r="APL98" s="23"/>
      <c r="APM98" s="23"/>
      <c r="APN98" s="23"/>
      <c r="APO98" s="23"/>
      <c r="APP98" s="23"/>
      <c r="APQ98" s="23"/>
      <c r="APR98" s="23"/>
      <c r="APS98" s="23"/>
      <c r="APT98" s="23"/>
      <c r="APU98" s="23"/>
      <c r="APV98" s="23"/>
      <c r="APW98" s="23"/>
      <c r="APX98" s="23"/>
      <c r="APY98" s="23"/>
      <c r="APZ98" s="23"/>
      <c r="AQA98" s="23"/>
      <c r="AQB98" s="23"/>
      <c r="AQC98" s="23"/>
      <c r="AQD98" s="23"/>
      <c r="AQE98" s="23"/>
      <c r="AQF98" s="23"/>
      <c r="AQG98" s="23"/>
      <c r="AQH98" s="23"/>
      <c r="AQI98" s="23"/>
      <c r="AQJ98" s="23"/>
      <c r="AQK98" s="23"/>
      <c r="AQL98" s="23"/>
      <c r="AQM98" s="23"/>
      <c r="AQN98" s="23"/>
      <c r="AQO98" s="23"/>
      <c r="AQP98" s="23"/>
      <c r="AQQ98" s="23"/>
      <c r="AQR98" s="23"/>
      <c r="AQS98" s="23"/>
      <c r="AQT98" s="23"/>
      <c r="AQU98" s="23"/>
      <c r="AQV98" s="23"/>
      <c r="AQW98" s="23"/>
      <c r="AQX98" s="23"/>
      <c r="AQY98" s="23"/>
      <c r="AQZ98" s="23"/>
      <c r="ARA98" s="23"/>
      <c r="ARB98" s="23"/>
      <c r="ARC98" s="23"/>
      <c r="ARD98" s="23"/>
      <c r="ARE98" s="23"/>
      <c r="ARF98" s="23"/>
      <c r="ARG98" s="23"/>
      <c r="ARH98" s="23"/>
      <c r="ARI98" s="23"/>
      <c r="ARJ98" s="23"/>
      <c r="ARK98" s="23"/>
      <c r="ARL98" s="23"/>
      <c r="ARM98" s="23"/>
      <c r="ARN98" s="23"/>
      <c r="ARO98" s="23"/>
      <c r="ARP98" s="23"/>
      <c r="ARQ98" s="23"/>
      <c r="ARR98" s="23"/>
      <c r="ARS98" s="23"/>
      <c r="ART98" s="23"/>
      <c r="ARU98" s="23"/>
      <c r="ARV98" s="23"/>
      <c r="ARW98" s="23"/>
      <c r="ARX98" s="23"/>
      <c r="ARY98" s="23"/>
      <c r="ARZ98" s="23"/>
      <c r="ASA98" s="23"/>
      <c r="ASB98" s="23"/>
      <c r="ASC98" s="23"/>
      <c r="ASD98" s="23"/>
      <c r="ASE98" s="23"/>
      <c r="ASF98" s="23"/>
      <c r="ASG98" s="23"/>
      <c r="ASH98" s="23"/>
      <c r="ASI98" s="23"/>
      <c r="ASJ98" s="23"/>
      <c r="ASK98" s="23"/>
      <c r="ASL98" s="23"/>
      <c r="ASM98" s="23"/>
      <c r="ASN98" s="23"/>
      <c r="ASO98" s="23"/>
      <c r="ASP98" s="23"/>
      <c r="ASQ98" s="23"/>
      <c r="ASR98" s="23"/>
      <c r="ASS98" s="23"/>
      <c r="AST98" s="23"/>
      <c r="ASU98" s="23"/>
      <c r="ASV98" s="23"/>
      <c r="ASW98" s="23"/>
      <c r="ASX98" s="23"/>
      <c r="ASY98" s="23"/>
      <c r="ASZ98" s="23"/>
      <c r="ATA98" s="23"/>
      <c r="ATB98" s="23"/>
      <c r="ATC98" s="23"/>
      <c r="ATD98" s="23"/>
      <c r="ATE98" s="23"/>
      <c r="ATF98" s="23"/>
      <c r="ATG98" s="23"/>
      <c r="ATH98" s="23"/>
      <c r="ATI98" s="23"/>
      <c r="ATJ98" s="23"/>
      <c r="ATK98" s="23"/>
      <c r="ATL98" s="23"/>
      <c r="ATM98" s="23"/>
      <c r="ATN98" s="23"/>
      <c r="ATO98" s="23"/>
      <c r="ATP98" s="23"/>
      <c r="ATQ98" s="23"/>
      <c r="ATR98" s="23"/>
      <c r="ATS98" s="23"/>
      <c r="ATT98" s="23"/>
      <c r="ATU98" s="23"/>
      <c r="ATV98" s="23"/>
      <c r="ATW98" s="23"/>
      <c r="ATX98" s="23"/>
      <c r="ATY98" s="23"/>
      <c r="ATZ98" s="23"/>
      <c r="AUA98" s="23"/>
      <c r="AUB98" s="23"/>
      <c r="AUC98" s="23"/>
      <c r="AUD98" s="23"/>
      <c r="AUE98" s="23"/>
      <c r="AUF98" s="23"/>
      <c r="AUG98" s="23"/>
      <c r="AUH98" s="23"/>
      <c r="AUI98" s="23"/>
      <c r="AUJ98" s="23"/>
      <c r="AUK98" s="23"/>
      <c r="AUL98" s="23"/>
      <c r="AUM98" s="23"/>
      <c r="AUN98" s="23"/>
      <c r="AUO98" s="23"/>
      <c r="AUP98" s="23"/>
      <c r="AUQ98" s="23"/>
      <c r="AUR98" s="23"/>
      <c r="AUS98" s="23"/>
      <c r="AUT98" s="23"/>
      <c r="AUU98" s="23"/>
      <c r="AUV98" s="23"/>
      <c r="AUW98" s="23"/>
      <c r="AUX98" s="23"/>
      <c r="AUY98" s="23"/>
      <c r="AUZ98" s="23"/>
      <c r="AVA98" s="23"/>
      <c r="AVB98" s="23"/>
      <c r="AVC98" s="23"/>
      <c r="AVD98" s="23"/>
      <c r="AVE98" s="23"/>
      <c r="AVF98" s="23"/>
      <c r="AVG98" s="23"/>
      <c r="AVH98" s="23"/>
      <c r="AVI98" s="23"/>
      <c r="AVJ98" s="23"/>
      <c r="AVK98" s="23"/>
      <c r="AVL98" s="23"/>
      <c r="AVM98" s="23"/>
      <c r="AVN98" s="23"/>
      <c r="AVO98" s="23"/>
      <c r="AVP98" s="23"/>
      <c r="AVQ98" s="23"/>
      <c r="AVR98" s="23"/>
      <c r="AVS98" s="23"/>
      <c r="AVT98" s="23"/>
      <c r="AVU98" s="23"/>
      <c r="AVV98" s="23"/>
      <c r="AVW98" s="23"/>
      <c r="AVX98" s="23"/>
      <c r="AVY98" s="23"/>
      <c r="AVZ98" s="23"/>
      <c r="AWA98" s="23"/>
      <c r="AWB98" s="23"/>
      <c r="AWC98" s="23"/>
      <c r="AWD98" s="23"/>
      <c r="AWE98" s="23"/>
      <c r="AWF98" s="23"/>
      <c r="AWG98" s="23"/>
      <c r="AWH98" s="23"/>
      <c r="AWI98" s="23"/>
      <c r="AWJ98" s="23"/>
      <c r="AWK98" s="23"/>
      <c r="AWL98" s="23"/>
      <c r="AWM98" s="23"/>
      <c r="AWN98" s="23"/>
      <c r="AWO98" s="23"/>
      <c r="AWP98" s="23"/>
      <c r="AWQ98" s="23"/>
      <c r="AWR98" s="23"/>
      <c r="AWS98" s="23"/>
      <c r="AWT98" s="23"/>
      <c r="AWU98" s="23"/>
      <c r="AWV98" s="23"/>
      <c r="AWW98" s="23"/>
      <c r="AWX98" s="23"/>
      <c r="AWY98" s="23"/>
      <c r="AWZ98" s="23"/>
      <c r="AXA98" s="23"/>
      <c r="AXB98" s="23"/>
      <c r="AXC98" s="23"/>
      <c r="AXD98" s="23"/>
      <c r="AXE98" s="23"/>
      <c r="AXF98" s="23"/>
      <c r="AXG98" s="23"/>
      <c r="AXH98" s="23"/>
      <c r="AXI98" s="23"/>
      <c r="AXJ98" s="23"/>
      <c r="AXK98" s="23"/>
      <c r="AXL98" s="23"/>
      <c r="AXM98" s="23"/>
      <c r="AXN98" s="23"/>
      <c r="AXO98" s="23"/>
      <c r="AXP98" s="23"/>
      <c r="AXQ98" s="23"/>
      <c r="AXR98" s="23"/>
      <c r="AXS98" s="23"/>
      <c r="AXT98" s="23"/>
      <c r="AXU98" s="23"/>
      <c r="AXV98" s="23"/>
      <c r="AXW98" s="23"/>
      <c r="AXX98" s="23"/>
      <c r="AXY98" s="23"/>
      <c r="AXZ98" s="23"/>
      <c r="AYA98" s="23"/>
      <c r="AYB98" s="23"/>
      <c r="AYC98" s="23"/>
      <c r="AYD98" s="23"/>
      <c r="AYE98" s="23"/>
      <c r="AYF98" s="23"/>
      <c r="AYG98" s="23"/>
      <c r="AYH98" s="23"/>
      <c r="AYI98" s="23"/>
      <c r="AYJ98" s="23"/>
      <c r="AYK98" s="23"/>
      <c r="AYL98" s="23"/>
      <c r="AYM98" s="23"/>
      <c r="AYN98" s="23"/>
      <c r="AYO98" s="23"/>
      <c r="AYP98" s="23"/>
      <c r="AYQ98" s="23"/>
      <c r="AYR98" s="23"/>
      <c r="AYS98" s="23"/>
      <c r="AYT98" s="23"/>
      <c r="AYU98" s="23"/>
      <c r="AYV98" s="23"/>
      <c r="AYW98" s="23"/>
      <c r="AYX98" s="23"/>
      <c r="AYY98" s="23"/>
      <c r="AYZ98" s="23"/>
      <c r="AZA98" s="23"/>
      <c r="AZB98" s="23"/>
      <c r="AZC98" s="23"/>
      <c r="AZD98" s="23"/>
      <c r="AZE98" s="23"/>
      <c r="AZF98" s="23"/>
      <c r="AZG98" s="23"/>
      <c r="AZH98" s="23"/>
      <c r="AZI98" s="23"/>
      <c r="AZJ98" s="23"/>
      <c r="AZK98" s="23"/>
      <c r="AZL98" s="23"/>
      <c r="AZM98" s="23"/>
      <c r="AZN98" s="23"/>
      <c r="AZO98" s="23"/>
      <c r="AZP98" s="23"/>
      <c r="AZQ98" s="23"/>
      <c r="AZR98" s="23"/>
      <c r="AZS98" s="23"/>
      <c r="AZT98" s="23"/>
      <c r="AZU98" s="23"/>
      <c r="AZV98" s="23"/>
      <c r="AZW98" s="23"/>
      <c r="AZX98" s="23"/>
      <c r="AZY98" s="23"/>
      <c r="AZZ98" s="23"/>
      <c r="BAA98" s="23"/>
      <c r="BAB98" s="23"/>
      <c r="BAC98" s="23"/>
      <c r="BAD98" s="23"/>
      <c r="BAE98" s="23"/>
      <c r="BAF98" s="23"/>
      <c r="BAG98" s="23"/>
      <c r="BAH98" s="23"/>
      <c r="BAI98" s="23"/>
      <c r="BAJ98" s="23"/>
      <c r="BAK98" s="23"/>
      <c r="BAL98" s="23"/>
      <c r="BAM98" s="23"/>
      <c r="BAN98" s="23"/>
      <c r="BAO98" s="23"/>
      <c r="BAP98" s="23"/>
      <c r="BAQ98" s="23"/>
      <c r="BAR98" s="23"/>
      <c r="BAS98" s="23"/>
      <c r="BAT98" s="23"/>
      <c r="BAU98" s="23"/>
      <c r="BAV98" s="23"/>
      <c r="BAW98" s="23"/>
      <c r="BAX98" s="23"/>
      <c r="BAY98" s="23"/>
      <c r="BAZ98" s="23"/>
      <c r="BBA98" s="23"/>
      <c r="BBB98" s="23"/>
      <c r="BBC98" s="23"/>
      <c r="BBD98" s="23"/>
      <c r="BBE98" s="23"/>
      <c r="BBF98" s="23"/>
      <c r="BBG98" s="23"/>
      <c r="BBH98" s="23"/>
      <c r="BBI98" s="23"/>
      <c r="BBJ98" s="23"/>
      <c r="BBK98" s="23"/>
      <c r="BBL98" s="23"/>
      <c r="BBM98" s="23"/>
      <c r="BBN98" s="23"/>
      <c r="BBO98" s="23"/>
      <c r="BBP98" s="23"/>
      <c r="BBQ98" s="23"/>
      <c r="BBR98" s="23"/>
      <c r="BBS98" s="23"/>
      <c r="BBT98" s="23"/>
      <c r="BBU98" s="23"/>
      <c r="BBV98" s="23"/>
      <c r="BBW98" s="23"/>
      <c r="BBX98" s="23"/>
      <c r="BBY98" s="23"/>
      <c r="BBZ98" s="23"/>
      <c r="BCA98" s="23"/>
      <c r="BCB98" s="23"/>
      <c r="BCC98" s="23"/>
      <c r="BCD98" s="23"/>
      <c r="BCE98" s="23"/>
      <c r="BCF98" s="23"/>
      <c r="BCG98" s="23"/>
      <c r="BCH98" s="23"/>
      <c r="BCI98" s="23"/>
      <c r="BCJ98" s="23"/>
      <c r="BCK98" s="23"/>
      <c r="BCL98" s="23"/>
      <c r="BCM98" s="23"/>
      <c r="BCN98" s="23"/>
      <c r="BCO98" s="23"/>
      <c r="BCP98" s="23"/>
      <c r="BCQ98" s="23"/>
      <c r="BCR98" s="23"/>
      <c r="BCS98" s="23"/>
      <c r="BCT98" s="23"/>
      <c r="BCU98" s="23"/>
      <c r="BCV98" s="23"/>
      <c r="BCW98" s="23"/>
      <c r="BCX98" s="23"/>
      <c r="BCY98" s="23"/>
      <c r="BCZ98" s="23"/>
      <c r="BDA98" s="23"/>
      <c r="BDB98" s="23"/>
      <c r="BDC98" s="23"/>
      <c r="BDD98" s="23"/>
      <c r="BDE98" s="23"/>
      <c r="BDF98" s="23"/>
      <c r="BDG98" s="23"/>
      <c r="BDH98" s="23"/>
      <c r="BDI98" s="23"/>
      <c r="BDJ98" s="23"/>
      <c r="BDK98" s="23"/>
      <c r="BDL98" s="23"/>
      <c r="BDM98" s="23"/>
      <c r="BDN98" s="23"/>
      <c r="BDO98" s="23"/>
      <c r="BDP98" s="23"/>
      <c r="BDQ98" s="23"/>
      <c r="BDR98" s="23"/>
      <c r="BDS98" s="23"/>
      <c r="BDT98" s="23"/>
      <c r="BDU98" s="23"/>
      <c r="BDV98" s="23"/>
      <c r="BDW98" s="23"/>
      <c r="BDX98" s="23"/>
      <c r="BDY98" s="23"/>
      <c r="BDZ98" s="23"/>
      <c r="BEA98" s="23"/>
      <c r="BEB98" s="23"/>
      <c r="BEC98" s="23"/>
      <c r="BED98" s="23"/>
      <c r="BEE98" s="23"/>
      <c r="BEF98" s="23"/>
      <c r="BEG98" s="23"/>
      <c r="BEH98" s="23"/>
      <c r="BEI98" s="23"/>
      <c r="BEJ98" s="23"/>
      <c r="BEK98" s="23"/>
      <c r="BEL98" s="23"/>
      <c r="BEM98" s="23"/>
      <c r="BEN98" s="23"/>
      <c r="BEO98" s="23"/>
      <c r="BEP98" s="23"/>
      <c r="BEQ98" s="23"/>
      <c r="BER98" s="23"/>
      <c r="BES98" s="23"/>
      <c r="BET98" s="23"/>
      <c r="BEU98" s="23"/>
      <c r="BEV98" s="23"/>
      <c r="BEW98" s="23"/>
      <c r="BEX98" s="23"/>
      <c r="BEY98" s="23"/>
      <c r="BEZ98" s="23"/>
      <c r="BFA98" s="23"/>
      <c r="BFB98" s="23"/>
      <c r="BFC98" s="23"/>
      <c r="BFD98" s="23"/>
      <c r="BFE98" s="23"/>
      <c r="BFF98" s="23"/>
      <c r="BFG98" s="23"/>
      <c r="BFH98" s="23"/>
      <c r="BFI98" s="23"/>
      <c r="BFJ98" s="23"/>
      <c r="BFK98" s="23"/>
      <c r="BFL98" s="23"/>
      <c r="BFM98" s="23"/>
      <c r="BFN98" s="23"/>
      <c r="BFO98" s="23"/>
      <c r="BFP98" s="23"/>
      <c r="BFQ98" s="23"/>
      <c r="BFR98" s="23"/>
      <c r="BFS98" s="23"/>
      <c r="BFT98" s="23"/>
      <c r="BFU98" s="23"/>
      <c r="BFV98" s="23"/>
      <c r="BFW98" s="23"/>
      <c r="BFX98" s="23"/>
      <c r="BFY98" s="23"/>
      <c r="BFZ98" s="23"/>
      <c r="BGA98" s="23"/>
      <c r="BGB98" s="23"/>
      <c r="BGC98" s="23"/>
      <c r="BGD98" s="23"/>
      <c r="BGE98" s="23"/>
      <c r="BGF98" s="23"/>
      <c r="BGG98" s="23"/>
      <c r="BGH98" s="23"/>
      <c r="BGI98" s="23"/>
      <c r="BGJ98" s="23"/>
      <c r="BGK98" s="23"/>
      <c r="BGL98" s="23"/>
      <c r="BGM98" s="23"/>
      <c r="BGN98" s="23"/>
      <c r="BGO98" s="23"/>
      <c r="BGP98" s="23"/>
      <c r="BGQ98" s="23"/>
      <c r="BGR98" s="23"/>
      <c r="BGS98" s="23"/>
      <c r="BGT98" s="23"/>
      <c r="BGU98" s="23"/>
      <c r="BGV98" s="23"/>
      <c r="BGW98" s="23"/>
      <c r="BGX98" s="23"/>
      <c r="BGY98" s="23"/>
      <c r="BGZ98" s="23"/>
      <c r="BHA98" s="23"/>
      <c r="BHB98" s="23"/>
      <c r="BHC98" s="23"/>
      <c r="BHD98" s="23"/>
      <c r="BHE98" s="23"/>
      <c r="BHF98" s="23"/>
      <c r="BHG98" s="23"/>
      <c r="BHH98" s="23"/>
      <c r="BHI98" s="23"/>
      <c r="BHJ98" s="23"/>
      <c r="BHK98" s="23"/>
      <c r="BHL98" s="23"/>
      <c r="BHM98" s="23"/>
      <c r="BHN98" s="23"/>
      <c r="BHO98" s="23"/>
      <c r="BHP98" s="23"/>
      <c r="BHQ98" s="23"/>
      <c r="BHR98" s="23"/>
      <c r="BHS98" s="23"/>
      <c r="BHT98" s="23"/>
      <c r="BHU98" s="23"/>
      <c r="BHV98" s="23"/>
      <c r="BHW98" s="23"/>
      <c r="BHX98" s="23"/>
      <c r="BHY98" s="23"/>
      <c r="BHZ98" s="23"/>
      <c r="BIA98" s="23"/>
      <c r="BIB98" s="23"/>
      <c r="BIC98" s="23"/>
      <c r="BID98" s="23"/>
      <c r="BIE98" s="23"/>
      <c r="BIF98" s="23"/>
      <c r="BIG98" s="23"/>
      <c r="BIH98" s="23"/>
      <c r="BII98" s="23"/>
      <c r="BIJ98" s="23"/>
      <c r="BIK98" s="23"/>
      <c r="BIL98" s="23"/>
      <c r="BIM98" s="23"/>
      <c r="BIN98" s="23"/>
      <c r="BIO98" s="23"/>
      <c r="BIP98" s="23"/>
      <c r="BIQ98" s="23"/>
      <c r="BIR98" s="23"/>
      <c r="BIS98" s="23"/>
      <c r="BIT98" s="23"/>
      <c r="BIU98" s="23"/>
      <c r="BIV98" s="23"/>
      <c r="BIW98" s="23"/>
      <c r="BIX98" s="23"/>
      <c r="BIY98" s="23"/>
      <c r="BIZ98" s="23"/>
      <c r="BJA98" s="23"/>
      <c r="BJB98" s="23"/>
      <c r="BJC98" s="23"/>
      <c r="BJD98" s="23"/>
      <c r="BJE98" s="23"/>
      <c r="BJF98" s="23"/>
      <c r="BJG98" s="23"/>
      <c r="BJH98" s="23"/>
      <c r="BJI98" s="23"/>
      <c r="BJJ98" s="23"/>
      <c r="BJK98" s="23"/>
      <c r="BJL98" s="23"/>
      <c r="BJM98" s="23"/>
      <c r="BJN98" s="23"/>
      <c r="BJO98" s="23"/>
      <c r="BJP98" s="23"/>
      <c r="BJQ98" s="23"/>
      <c r="BJR98" s="23"/>
      <c r="BJS98" s="23"/>
      <c r="BJT98" s="23"/>
      <c r="BJU98" s="23"/>
      <c r="BJV98" s="23"/>
      <c r="BJW98" s="23"/>
      <c r="BJX98" s="23"/>
      <c r="BJY98" s="23"/>
      <c r="BJZ98" s="23"/>
      <c r="BKA98" s="23"/>
      <c r="BKB98" s="23"/>
      <c r="BKC98" s="23"/>
      <c r="BKD98" s="23"/>
      <c r="BKE98" s="23"/>
      <c r="BKF98" s="23"/>
      <c r="BKG98" s="23"/>
      <c r="BKH98" s="23"/>
      <c r="BKI98" s="23"/>
      <c r="BKJ98" s="23"/>
      <c r="BKK98" s="23"/>
      <c r="BKL98" s="23"/>
      <c r="BKM98" s="23"/>
      <c r="BKN98" s="23"/>
      <c r="BKO98" s="23"/>
      <c r="BKP98" s="23"/>
      <c r="BKQ98" s="23"/>
      <c r="BKR98" s="23"/>
      <c r="BKS98" s="23"/>
      <c r="BKT98" s="23"/>
      <c r="BKU98" s="23"/>
      <c r="BKV98" s="23"/>
      <c r="BKW98" s="23"/>
      <c r="BKX98" s="23"/>
      <c r="BKY98" s="23"/>
      <c r="BKZ98" s="23"/>
      <c r="BLA98" s="23"/>
      <c r="BLB98" s="23"/>
      <c r="BLC98" s="23"/>
      <c r="BLD98" s="23"/>
      <c r="BLE98" s="23"/>
      <c r="BLF98" s="23"/>
      <c r="BLG98" s="23"/>
      <c r="BLH98" s="23"/>
      <c r="BLI98" s="23"/>
      <c r="BLJ98" s="23"/>
      <c r="BLK98" s="23"/>
      <c r="BLL98" s="23"/>
      <c r="BLM98" s="23"/>
      <c r="BLN98" s="23"/>
      <c r="BLO98" s="23"/>
      <c r="BLP98" s="23"/>
      <c r="BLQ98" s="23"/>
      <c r="BLR98" s="23"/>
      <c r="BLS98" s="23"/>
      <c r="BLT98" s="23"/>
      <c r="BLU98" s="23"/>
      <c r="BLV98" s="23"/>
      <c r="BLW98" s="23"/>
      <c r="BLX98" s="23"/>
      <c r="BLY98" s="23"/>
      <c r="BLZ98" s="23"/>
      <c r="BMA98" s="23"/>
      <c r="BMB98" s="23"/>
      <c r="BMC98" s="23"/>
      <c r="BMD98" s="23"/>
      <c r="BME98" s="23"/>
      <c r="BMF98" s="23"/>
      <c r="BMG98" s="23"/>
      <c r="BMH98" s="23"/>
      <c r="BMI98" s="23"/>
      <c r="BMJ98" s="23"/>
      <c r="BMK98" s="23"/>
      <c r="BML98" s="23"/>
      <c r="BMM98" s="23"/>
      <c r="BMN98" s="23"/>
      <c r="BMO98" s="23"/>
      <c r="BMP98" s="23"/>
      <c r="BMQ98" s="23"/>
      <c r="BMR98" s="23"/>
      <c r="BMS98" s="23"/>
      <c r="BMT98" s="23"/>
      <c r="BMU98" s="23"/>
      <c r="BMV98" s="23"/>
      <c r="BMW98" s="23"/>
      <c r="BMX98" s="23"/>
      <c r="BMY98" s="23"/>
      <c r="BMZ98" s="23"/>
      <c r="BNA98" s="23"/>
      <c r="BNB98" s="23"/>
      <c r="BNC98" s="23"/>
      <c r="BND98" s="23"/>
      <c r="BNE98" s="23"/>
      <c r="BNF98" s="23"/>
      <c r="BNG98" s="23"/>
      <c r="BNH98" s="23"/>
      <c r="BNI98" s="23"/>
      <c r="BNJ98" s="23"/>
      <c r="BNK98" s="23"/>
      <c r="BNL98" s="23"/>
      <c r="BNM98" s="23"/>
      <c r="BNN98" s="23"/>
      <c r="BNO98" s="23"/>
      <c r="BNP98" s="23"/>
      <c r="BNQ98" s="23"/>
      <c r="BNR98" s="23"/>
      <c r="BNS98" s="23"/>
      <c r="BNT98" s="23"/>
      <c r="BNU98" s="23"/>
      <c r="BNV98" s="23"/>
      <c r="BNW98" s="23"/>
      <c r="BNX98" s="23"/>
      <c r="BNY98" s="23"/>
      <c r="BNZ98" s="23"/>
      <c r="BOA98" s="23"/>
      <c r="BOB98" s="23"/>
      <c r="BOC98" s="23"/>
      <c r="BOD98" s="23"/>
      <c r="BOE98" s="23"/>
      <c r="BOF98" s="23"/>
      <c r="BOG98" s="23"/>
      <c r="BOH98" s="23"/>
      <c r="BOI98" s="23"/>
      <c r="BOJ98" s="23"/>
      <c r="BOK98" s="23"/>
      <c r="BOL98" s="23"/>
      <c r="BOM98" s="23"/>
      <c r="BON98" s="23"/>
      <c r="BOO98" s="23"/>
      <c r="BOP98" s="23"/>
      <c r="BOQ98" s="23"/>
      <c r="BOR98" s="23"/>
      <c r="BOS98" s="23"/>
      <c r="BOT98" s="23"/>
      <c r="BOU98" s="23"/>
      <c r="BOV98" s="23"/>
      <c r="BOW98" s="23"/>
      <c r="BOX98" s="23"/>
      <c r="BOY98" s="23"/>
      <c r="BOZ98" s="23"/>
      <c r="BPA98" s="23"/>
      <c r="BPB98" s="23"/>
      <c r="BPC98" s="23"/>
      <c r="BPD98" s="23"/>
      <c r="BPE98" s="23"/>
      <c r="BPF98" s="23"/>
      <c r="BPG98" s="23"/>
      <c r="BPH98" s="23"/>
      <c r="BPI98" s="23"/>
      <c r="BPJ98" s="23"/>
      <c r="BPK98" s="23"/>
      <c r="BPL98" s="23"/>
      <c r="BPM98" s="23"/>
      <c r="BPN98" s="23"/>
      <c r="BPO98" s="23"/>
      <c r="BPP98" s="23"/>
      <c r="BPQ98" s="23"/>
      <c r="BPR98" s="23"/>
      <c r="BPS98" s="23"/>
      <c r="BPT98" s="23"/>
      <c r="BPU98" s="23"/>
      <c r="BPV98" s="23"/>
      <c r="BPW98" s="23"/>
      <c r="BPX98" s="23"/>
      <c r="BPY98" s="23"/>
      <c r="BPZ98" s="23"/>
      <c r="BQA98" s="23"/>
      <c r="BQB98" s="23"/>
      <c r="BQC98" s="23"/>
      <c r="BQD98" s="23"/>
      <c r="BQE98" s="23"/>
      <c r="BQF98" s="23"/>
      <c r="BQG98" s="23"/>
      <c r="BQH98" s="23"/>
      <c r="BQI98" s="23"/>
      <c r="BQJ98" s="23"/>
      <c r="BQK98" s="23"/>
      <c r="BQL98" s="23"/>
      <c r="BQM98" s="23"/>
      <c r="BQN98" s="23"/>
      <c r="BQO98" s="23"/>
      <c r="BQP98" s="23"/>
      <c r="BQQ98" s="23"/>
      <c r="BQR98" s="23"/>
      <c r="BQS98" s="23"/>
      <c r="BQT98" s="23"/>
      <c r="BQU98" s="23"/>
      <c r="BQV98" s="23"/>
      <c r="BQW98" s="23"/>
      <c r="BQX98" s="23"/>
      <c r="BQY98" s="23"/>
      <c r="BQZ98" s="23"/>
      <c r="BRA98" s="23"/>
      <c r="BRB98" s="23"/>
      <c r="BRC98" s="23"/>
      <c r="BRD98" s="23"/>
      <c r="BRE98" s="23"/>
      <c r="BRF98" s="23"/>
      <c r="BRG98" s="23"/>
      <c r="BRH98" s="23"/>
      <c r="BRI98" s="23"/>
      <c r="BRJ98" s="23"/>
      <c r="BRK98" s="23"/>
      <c r="BRL98" s="23"/>
      <c r="BRM98" s="23"/>
      <c r="BRN98" s="23"/>
      <c r="BRO98" s="23"/>
      <c r="BRP98" s="23"/>
      <c r="BRQ98" s="23"/>
      <c r="BRR98" s="23"/>
      <c r="BRS98" s="23"/>
      <c r="BRT98" s="23"/>
      <c r="BRU98" s="23"/>
      <c r="BRV98" s="23"/>
      <c r="BRW98" s="23"/>
      <c r="BRX98" s="23"/>
      <c r="BRY98" s="23"/>
      <c r="BRZ98" s="23"/>
      <c r="BSA98" s="23"/>
      <c r="BSB98" s="23"/>
      <c r="BSC98" s="23"/>
      <c r="BSD98" s="23"/>
      <c r="BSE98" s="23"/>
      <c r="BSF98" s="23"/>
      <c r="BSG98" s="23"/>
      <c r="BSH98" s="23"/>
      <c r="BSI98" s="23"/>
      <c r="BSJ98" s="23"/>
      <c r="BSK98" s="23"/>
      <c r="BSL98" s="23"/>
      <c r="BSM98" s="23"/>
      <c r="BSN98" s="23"/>
      <c r="BSO98" s="23"/>
      <c r="BSP98" s="23"/>
      <c r="BSQ98" s="23"/>
      <c r="BSR98" s="23"/>
      <c r="BSS98" s="23"/>
      <c r="BST98" s="23"/>
      <c r="BSU98" s="23"/>
      <c r="BSV98" s="23"/>
      <c r="BSW98" s="23"/>
      <c r="BSX98" s="23"/>
      <c r="BSY98" s="23"/>
      <c r="BSZ98" s="23"/>
      <c r="BTA98" s="23"/>
      <c r="BTB98" s="23"/>
      <c r="BTC98" s="23"/>
      <c r="BTD98" s="23"/>
      <c r="BTE98" s="23"/>
      <c r="BTF98" s="23"/>
      <c r="BTG98" s="23"/>
      <c r="BTH98" s="23"/>
      <c r="BTI98" s="23"/>
      <c r="BTJ98" s="23"/>
      <c r="BTK98" s="23"/>
      <c r="BTL98" s="23"/>
      <c r="BTM98" s="23"/>
      <c r="BTN98" s="23"/>
      <c r="BTO98" s="23"/>
      <c r="BTP98" s="23"/>
      <c r="BTQ98" s="23"/>
      <c r="BTR98" s="23"/>
      <c r="BTS98" s="23"/>
      <c r="BTT98" s="23"/>
      <c r="BTU98" s="23"/>
      <c r="BTV98" s="23"/>
      <c r="BTW98" s="23"/>
      <c r="BTX98" s="23"/>
      <c r="BTY98" s="23"/>
    </row>
    <row r="99" spans="1:1897" s="19" customFormat="1" ht="12.75" x14ac:dyDescent="0.2">
      <c r="A99" s="23"/>
      <c r="B99" s="30" t="s">
        <v>552</v>
      </c>
      <c r="C99" s="2" t="s">
        <v>30</v>
      </c>
      <c r="D99" s="30" t="s">
        <v>106</v>
      </c>
      <c r="E99" s="30" t="s">
        <v>18</v>
      </c>
      <c r="F99" s="30" t="s">
        <v>19</v>
      </c>
      <c r="G99" s="44">
        <v>14000</v>
      </c>
      <c r="H99" s="39">
        <v>0</v>
      </c>
      <c r="I99" s="44">
        <v>25</v>
      </c>
      <c r="J99" s="44">
        <v>401.8</v>
      </c>
      <c r="K99" s="44">
        <v>425.6</v>
      </c>
      <c r="L99" s="44">
        <v>992.6</v>
      </c>
      <c r="M99" s="44">
        <v>994</v>
      </c>
      <c r="N99" s="44">
        <v>161</v>
      </c>
      <c r="O99" s="44">
        <v>0</v>
      </c>
      <c r="P99" s="44">
        <f>H99+I99+J99+K99+O99</f>
        <v>852.40000000000009</v>
      </c>
      <c r="Q99" s="44">
        <f t="shared" si="15"/>
        <v>13147.6</v>
      </c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  <c r="IR99" s="23"/>
      <c r="IS99" s="23"/>
      <c r="IT99" s="23"/>
      <c r="IU99" s="23"/>
      <c r="IV99" s="23"/>
      <c r="IW99" s="23"/>
      <c r="IX99" s="23"/>
      <c r="IY99" s="23"/>
      <c r="IZ99" s="23"/>
      <c r="JA99" s="23"/>
      <c r="JB99" s="23"/>
      <c r="JC99" s="23"/>
      <c r="JD99" s="23"/>
      <c r="JE99" s="23"/>
      <c r="JF99" s="23"/>
      <c r="JG99" s="23"/>
      <c r="JH99" s="23"/>
      <c r="JI99" s="23"/>
      <c r="JJ99" s="23"/>
      <c r="JK99" s="23"/>
      <c r="JL99" s="23"/>
      <c r="JM99" s="23"/>
      <c r="JN99" s="23"/>
      <c r="JO99" s="23"/>
      <c r="JP99" s="23"/>
      <c r="JQ99" s="23"/>
      <c r="JR99" s="23"/>
      <c r="JS99" s="23"/>
      <c r="JT99" s="23"/>
      <c r="JU99" s="23"/>
      <c r="JV99" s="23"/>
      <c r="JW99" s="23"/>
      <c r="JX99" s="23"/>
      <c r="JY99" s="23"/>
      <c r="JZ99" s="23"/>
      <c r="KA99" s="23"/>
      <c r="KB99" s="23"/>
      <c r="KC99" s="23"/>
      <c r="KD99" s="23"/>
      <c r="KE99" s="23"/>
      <c r="KF99" s="23"/>
      <c r="KG99" s="23"/>
      <c r="KH99" s="23"/>
      <c r="KI99" s="23"/>
      <c r="KJ99" s="23"/>
      <c r="KK99" s="23"/>
      <c r="KL99" s="23"/>
      <c r="KM99" s="23"/>
      <c r="KN99" s="23"/>
      <c r="KO99" s="23"/>
      <c r="KP99" s="23"/>
      <c r="KQ99" s="23"/>
      <c r="KR99" s="23"/>
      <c r="KS99" s="23"/>
      <c r="KT99" s="23"/>
      <c r="KU99" s="23"/>
      <c r="KV99" s="23"/>
      <c r="KW99" s="23"/>
      <c r="KX99" s="23"/>
      <c r="KY99" s="23"/>
      <c r="KZ99" s="23"/>
      <c r="LA99" s="23"/>
      <c r="LB99" s="23"/>
      <c r="LC99" s="23"/>
      <c r="LD99" s="23"/>
      <c r="LE99" s="23"/>
      <c r="LF99" s="23"/>
      <c r="LG99" s="23"/>
      <c r="LH99" s="23"/>
      <c r="LI99" s="23"/>
      <c r="LJ99" s="23"/>
      <c r="LK99" s="23"/>
      <c r="LL99" s="23"/>
      <c r="LM99" s="23"/>
      <c r="LN99" s="23"/>
      <c r="LO99" s="23"/>
      <c r="LP99" s="23"/>
      <c r="LQ99" s="23"/>
      <c r="LR99" s="23"/>
      <c r="LS99" s="23"/>
      <c r="LT99" s="23"/>
      <c r="LU99" s="23"/>
      <c r="LV99" s="23"/>
      <c r="LW99" s="23"/>
      <c r="LX99" s="23"/>
      <c r="LY99" s="23"/>
      <c r="LZ99" s="23"/>
      <c r="MA99" s="23"/>
      <c r="MB99" s="23"/>
      <c r="MC99" s="23"/>
      <c r="MD99" s="23"/>
      <c r="ME99" s="23"/>
      <c r="MF99" s="23"/>
      <c r="MG99" s="23"/>
      <c r="MH99" s="23"/>
      <c r="MI99" s="23"/>
      <c r="MJ99" s="23"/>
      <c r="MK99" s="23"/>
      <c r="ML99" s="23"/>
      <c r="MM99" s="23"/>
      <c r="MN99" s="23"/>
      <c r="MO99" s="23"/>
      <c r="MP99" s="23"/>
      <c r="MQ99" s="23"/>
      <c r="MR99" s="23"/>
      <c r="MS99" s="23"/>
      <c r="MT99" s="23"/>
      <c r="MU99" s="23"/>
      <c r="MV99" s="23"/>
      <c r="MW99" s="23"/>
      <c r="MX99" s="23"/>
      <c r="MY99" s="23"/>
      <c r="MZ99" s="23"/>
      <c r="NA99" s="23"/>
      <c r="NB99" s="23"/>
      <c r="NC99" s="23"/>
      <c r="ND99" s="23"/>
      <c r="NE99" s="23"/>
      <c r="NF99" s="23"/>
      <c r="NG99" s="23"/>
      <c r="NH99" s="23"/>
      <c r="NI99" s="23"/>
      <c r="NJ99" s="23"/>
      <c r="NK99" s="23"/>
      <c r="NL99" s="23"/>
      <c r="NM99" s="23"/>
      <c r="NN99" s="23"/>
      <c r="NO99" s="23"/>
      <c r="NP99" s="23"/>
      <c r="NQ99" s="23"/>
      <c r="NR99" s="23"/>
      <c r="NS99" s="23"/>
      <c r="NT99" s="23"/>
      <c r="NU99" s="23"/>
      <c r="NV99" s="23"/>
      <c r="NW99" s="23"/>
      <c r="NX99" s="23"/>
      <c r="NY99" s="23"/>
      <c r="NZ99" s="23"/>
      <c r="OA99" s="23"/>
      <c r="OB99" s="23"/>
      <c r="OC99" s="23"/>
      <c r="OD99" s="23"/>
      <c r="OE99" s="23"/>
      <c r="OF99" s="23"/>
      <c r="OG99" s="23"/>
      <c r="OH99" s="23"/>
      <c r="OI99" s="23"/>
      <c r="OJ99" s="23"/>
      <c r="OK99" s="23"/>
      <c r="OL99" s="23"/>
      <c r="OM99" s="23"/>
      <c r="ON99" s="23"/>
      <c r="OO99" s="23"/>
      <c r="OP99" s="23"/>
      <c r="OQ99" s="23"/>
      <c r="OR99" s="23"/>
      <c r="OS99" s="23"/>
      <c r="OT99" s="23"/>
      <c r="OU99" s="23"/>
      <c r="OV99" s="23"/>
      <c r="OW99" s="23"/>
      <c r="OX99" s="23"/>
      <c r="OY99" s="23"/>
      <c r="OZ99" s="23"/>
      <c r="PA99" s="23"/>
      <c r="PB99" s="23"/>
      <c r="PC99" s="23"/>
      <c r="PD99" s="23"/>
      <c r="PE99" s="23"/>
      <c r="PF99" s="23"/>
      <c r="PG99" s="23"/>
      <c r="PH99" s="23"/>
      <c r="PI99" s="23"/>
      <c r="PJ99" s="23"/>
      <c r="PK99" s="23"/>
      <c r="PL99" s="23"/>
      <c r="PM99" s="23"/>
      <c r="PN99" s="23"/>
      <c r="PO99" s="23"/>
      <c r="PP99" s="23"/>
      <c r="PQ99" s="23"/>
      <c r="PR99" s="23"/>
      <c r="PS99" s="23"/>
      <c r="PT99" s="23"/>
      <c r="PU99" s="23"/>
      <c r="PV99" s="23"/>
      <c r="PW99" s="23"/>
      <c r="PX99" s="23"/>
      <c r="PY99" s="23"/>
      <c r="PZ99" s="23"/>
      <c r="QA99" s="23"/>
      <c r="QB99" s="23"/>
      <c r="QC99" s="23"/>
      <c r="QD99" s="23"/>
      <c r="QE99" s="23"/>
      <c r="QF99" s="23"/>
      <c r="QG99" s="23"/>
      <c r="QH99" s="23"/>
      <c r="QI99" s="23"/>
      <c r="QJ99" s="23"/>
      <c r="QK99" s="23"/>
      <c r="QL99" s="23"/>
      <c r="QM99" s="23"/>
      <c r="QN99" s="23"/>
      <c r="QO99" s="23"/>
      <c r="QP99" s="23"/>
      <c r="QQ99" s="23"/>
      <c r="QR99" s="23"/>
      <c r="QS99" s="23"/>
      <c r="QT99" s="23"/>
      <c r="QU99" s="23"/>
      <c r="QV99" s="23"/>
      <c r="QW99" s="23"/>
      <c r="QX99" s="23"/>
      <c r="QY99" s="23"/>
      <c r="QZ99" s="23"/>
      <c r="RA99" s="23"/>
      <c r="RB99" s="23"/>
      <c r="RC99" s="23"/>
      <c r="RD99" s="23"/>
      <c r="RE99" s="23"/>
      <c r="RF99" s="23"/>
      <c r="RG99" s="23"/>
      <c r="RH99" s="23"/>
      <c r="RI99" s="23"/>
      <c r="RJ99" s="23"/>
      <c r="RK99" s="23"/>
      <c r="RL99" s="23"/>
      <c r="RM99" s="23"/>
      <c r="RN99" s="23"/>
      <c r="RO99" s="23"/>
      <c r="RP99" s="23"/>
      <c r="RQ99" s="23"/>
      <c r="RR99" s="23"/>
      <c r="RS99" s="23"/>
      <c r="RT99" s="23"/>
      <c r="RU99" s="23"/>
      <c r="RV99" s="23"/>
      <c r="RW99" s="23"/>
      <c r="RX99" s="23"/>
      <c r="RY99" s="23"/>
      <c r="RZ99" s="23"/>
      <c r="SA99" s="23"/>
      <c r="SB99" s="23"/>
      <c r="SC99" s="23"/>
      <c r="SD99" s="23"/>
      <c r="SE99" s="23"/>
      <c r="SF99" s="23"/>
      <c r="SG99" s="23"/>
      <c r="SH99" s="23"/>
      <c r="SI99" s="23"/>
      <c r="SJ99" s="23"/>
      <c r="SK99" s="23"/>
      <c r="SL99" s="23"/>
      <c r="SM99" s="23"/>
      <c r="SN99" s="23"/>
      <c r="SO99" s="23"/>
      <c r="SP99" s="23"/>
      <c r="SQ99" s="23"/>
      <c r="SR99" s="23"/>
      <c r="SS99" s="23"/>
      <c r="ST99" s="23"/>
      <c r="SU99" s="23"/>
      <c r="SV99" s="23"/>
      <c r="SW99" s="23"/>
      <c r="SX99" s="23"/>
      <c r="SY99" s="23"/>
      <c r="SZ99" s="23"/>
      <c r="TA99" s="23"/>
      <c r="TB99" s="23"/>
      <c r="TC99" s="23"/>
      <c r="TD99" s="23"/>
      <c r="TE99" s="23"/>
      <c r="TF99" s="23"/>
      <c r="TG99" s="23"/>
      <c r="TH99" s="23"/>
      <c r="TI99" s="23"/>
      <c r="TJ99" s="23"/>
      <c r="TK99" s="23"/>
      <c r="TL99" s="23"/>
      <c r="TM99" s="23"/>
      <c r="TN99" s="23"/>
      <c r="TO99" s="23"/>
      <c r="TP99" s="23"/>
      <c r="TQ99" s="23"/>
      <c r="TR99" s="23"/>
      <c r="TS99" s="23"/>
      <c r="TT99" s="23"/>
      <c r="TU99" s="23"/>
      <c r="TV99" s="23"/>
      <c r="TW99" s="23"/>
      <c r="TX99" s="23"/>
      <c r="TY99" s="23"/>
      <c r="TZ99" s="23"/>
      <c r="UA99" s="23"/>
      <c r="UB99" s="23"/>
      <c r="UC99" s="23"/>
      <c r="UD99" s="23"/>
      <c r="UE99" s="23"/>
      <c r="UF99" s="23"/>
      <c r="UG99" s="23"/>
      <c r="UH99" s="23"/>
      <c r="UI99" s="23"/>
      <c r="UJ99" s="23"/>
      <c r="UK99" s="23"/>
      <c r="UL99" s="23"/>
      <c r="UM99" s="23"/>
      <c r="UN99" s="23"/>
      <c r="UO99" s="23"/>
      <c r="UP99" s="23"/>
      <c r="UQ99" s="23"/>
      <c r="UR99" s="23"/>
      <c r="US99" s="23"/>
      <c r="UT99" s="23"/>
      <c r="UU99" s="23"/>
      <c r="UV99" s="23"/>
      <c r="UW99" s="23"/>
      <c r="UX99" s="23"/>
      <c r="UY99" s="23"/>
      <c r="UZ99" s="23"/>
      <c r="VA99" s="23"/>
      <c r="VB99" s="23"/>
      <c r="VC99" s="23"/>
      <c r="VD99" s="23"/>
      <c r="VE99" s="23"/>
      <c r="VF99" s="23"/>
      <c r="VG99" s="23"/>
      <c r="VH99" s="23"/>
      <c r="VI99" s="23"/>
      <c r="VJ99" s="23"/>
      <c r="VK99" s="23"/>
      <c r="VL99" s="23"/>
      <c r="VM99" s="23"/>
      <c r="VN99" s="23"/>
      <c r="VO99" s="23"/>
      <c r="VP99" s="23"/>
      <c r="VQ99" s="23"/>
      <c r="VR99" s="23"/>
      <c r="VS99" s="23"/>
      <c r="VT99" s="23"/>
      <c r="VU99" s="23"/>
      <c r="VV99" s="23"/>
      <c r="VW99" s="23"/>
      <c r="VX99" s="23"/>
      <c r="VY99" s="23"/>
      <c r="VZ99" s="23"/>
      <c r="WA99" s="23"/>
      <c r="WB99" s="23"/>
      <c r="WC99" s="23"/>
      <c r="WD99" s="23"/>
      <c r="WE99" s="23"/>
      <c r="WF99" s="23"/>
      <c r="WG99" s="23"/>
      <c r="WH99" s="23"/>
      <c r="WI99" s="23"/>
      <c r="WJ99" s="23"/>
      <c r="WK99" s="23"/>
      <c r="WL99" s="23"/>
      <c r="WM99" s="23"/>
      <c r="WN99" s="23"/>
      <c r="WO99" s="23"/>
      <c r="WP99" s="23"/>
      <c r="WQ99" s="23"/>
      <c r="WR99" s="23"/>
      <c r="WS99" s="23"/>
      <c r="WT99" s="23"/>
      <c r="WU99" s="23"/>
      <c r="WV99" s="23"/>
      <c r="WW99" s="23"/>
      <c r="WX99" s="23"/>
      <c r="WY99" s="23"/>
      <c r="WZ99" s="23"/>
      <c r="XA99" s="23"/>
      <c r="XB99" s="23"/>
      <c r="XC99" s="23"/>
      <c r="XD99" s="23"/>
      <c r="XE99" s="23"/>
      <c r="XF99" s="23"/>
      <c r="XG99" s="23"/>
      <c r="XH99" s="23"/>
      <c r="XI99" s="23"/>
      <c r="XJ99" s="23"/>
      <c r="XK99" s="23"/>
      <c r="XL99" s="23"/>
      <c r="XM99" s="23"/>
      <c r="XN99" s="23"/>
      <c r="XO99" s="23"/>
      <c r="XP99" s="23"/>
      <c r="XQ99" s="23"/>
      <c r="XR99" s="23"/>
      <c r="XS99" s="23"/>
      <c r="XT99" s="23"/>
      <c r="XU99" s="23"/>
      <c r="XV99" s="23"/>
      <c r="XW99" s="23"/>
      <c r="XX99" s="23"/>
      <c r="XY99" s="23"/>
      <c r="XZ99" s="23"/>
      <c r="YA99" s="23"/>
      <c r="YB99" s="23"/>
      <c r="YC99" s="23"/>
      <c r="YD99" s="23"/>
      <c r="YE99" s="23"/>
      <c r="YF99" s="23"/>
      <c r="YG99" s="23"/>
      <c r="YH99" s="23"/>
      <c r="YI99" s="23"/>
      <c r="YJ99" s="23"/>
      <c r="YK99" s="23"/>
      <c r="YL99" s="23"/>
      <c r="YM99" s="23"/>
      <c r="YN99" s="23"/>
      <c r="YO99" s="23"/>
      <c r="YP99" s="23"/>
      <c r="YQ99" s="23"/>
      <c r="YR99" s="23"/>
      <c r="YS99" s="23"/>
      <c r="YT99" s="23"/>
      <c r="YU99" s="23"/>
      <c r="YV99" s="23"/>
      <c r="YW99" s="23"/>
      <c r="YX99" s="23"/>
      <c r="YY99" s="23"/>
      <c r="YZ99" s="23"/>
      <c r="ZA99" s="23"/>
      <c r="ZB99" s="23"/>
      <c r="ZC99" s="23"/>
      <c r="ZD99" s="23"/>
      <c r="ZE99" s="23"/>
      <c r="ZF99" s="23"/>
      <c r="ZG99" s="23"/>
      <c r="ZH99" s="23"/>
      <c r="ZI99" s="23"/>
      <c r="ZJ99" s="23"/>
      <c r="ZK99" s="23"/>
      <c r="ZL99" s="23"/>
      <c r="ZM99" s="23"/>
      <c r="ZN99" s="23"/>
      <c r="ZO99" s="23"/>
      <c r="ZP99" s="23"/>
      <c r="ZQ99" s="23"/>
      <c r="ZR99" s="23"/>
      <c r="ZS99" s="23"/>
      <c r="ZT99" s="23"/>
      <c r="ZU99" s="23"/>
      <c r="ZV99" s="23"/>
      <c r="ZW99" s="23"/>
      <c r="ZX99" s="23"/>
      <c r="ZY99" s="23"/>
      <c r="ZZ99" s="23"/>
      <c r="AAA99" s="23"/>
      <c r="AAB99" s="23"/>
      <c r="AAC99" s="23"/>
      <c r="AAD99" s="23"/>
      <c r="AAE99" s="23"/>
      <c r="AAF99" s="23"/>
      <c r="AAG99" s="23"/>
      <c r="AAH99" s="23"/>
      <c r="AAI99" s="23"/>
      <c r="AAJ99" s="23"/>
      <c r="AAK99" s="23"/>
      <c r="AAL99" s="23"/>
      <c r="AAM99" s="23"/>
      <c r="AAN99" s="23"/>
      <c r="AAO99" s="23"/>
      <c r="AAP99" s="23"/>
      <c r="AAQ99" s="23"/>
      <c r="AAR99" s="23"/>
      <c r="AAS99" s="23"/>
      <c r="AAT99" s="23"/>
      <c r="AAU99" s="23"/>
      <c r="AAV99" s="23"/>
      <c r="AAW99" s="23"/>
      <c r="AAX99" s="23"/>
      <c r="AAY99" s="23"/>
      <c r="AAZ99" s="23"/>
      <c r="ABA99" s="23"/>
      <c r="ABB99" s="23"/>
      <c r="ABC99" s="23"/>
      <c r="ABD99" s="23"/>
      <c r="ABE99" s="23"/>
      <c r="ABF99" s="23"/>
      <c r="ABG99" s="23"/>
      <c r="ABH99" s="23"/>
      <c r="ABI99" s="23"/>
      <c r="ABJ99" s="23"/>
      <c r="ABK99" s="23"/>
      <c r="ABL99" s="23"/>
      <c r="ABM99" s="23"/>
      <c r="ABN99" s="23"/>
      <c r="ABO99" s="23"/>
      <c r="ABP99" s="23"/>
      <c r="ABQ99" s="23"/>
      <c r="ABR99" s="23"/>
      <c r="ABS99" s="23"/>
      <c r="ABT99" s="23"/>
      <c r="ABU99" s="23"/>
      <c r="ABV99" s="23"/>
      <c r="ABW99" s="23"/>
      <c r="ABX99" s="23"/>
      <c r="ABY99" s="23"/>
      <c r="ABZ99" s="23"/>
      <c r="ACA99" s="23"/>
      <c r="ACB99" s="23"/>
      <c r="ACC99" s="23"/>
      <c r="ACD99" s="23"/>
      <c r="ACE99" s="23"/>
      <c r="ACF99" s="23"/>
      <c r="ACG99" s="23"/>
      <c r="ACH99" s="23"/>
      <c r="ACI99" s="23"/>
      <c r="ACJ99" s="23"/>
      <c r="ACK99" s="23"/>
      <c r="ACL99" s="23"/>
      <c r="ACM99" s="23"/>
      <c r="ACN99" s="23"/>
      <c r="ACO99" s="23"/>
      <c r="ACP99" s="23"/>
      <c r="ACQ99" s="23"/>
      <c r="ACR99" s="23"/>
      <c r="ACS99" s="23"/>
      <c r="ACT99" s="23"/>
      <c r="ACU99" s="23"/>
      <c r="ACV99" s="23"/>
      <c r="ACW99" s="23"/>
      <c r="ACX99" s="23"/>
      <c r="ACY99" s="23"/>
      <c r="ACZ99" s="23"/>
      <c r="ADA99" s="23"/>
      <c r="ADB99" s="23"/>
      <c r="ADC99" s="23"/>
      <c r="ADD99" s="23"/>
      <c r="ADE99" s="23"/>
      <c r="ADF99" s="23"/>
      <c r="ADG99" s="23"/>
      <c r="ADH99" s="23"/>
      <c r="ADI99" s="23"/>
      <c r="ADJ99" s="23"/>
      <c r="ADK99" s="23"/>
      <c r="ADL99" s="23"/>
      <c r="ADM99" s="23"/>
      <c r="ADN99" s="23"/>
      <c r="ADO99" s="23"/>
      <c r="ADP99" s="23"/>
      <c r="ADQ99" s="23"/>
      <c r="ADR99" s="23"/>
      <c r="ADS99" s="23"/>
      <c r="ADT99" s="23"/>
      <c r="ADU99" s="23"/>
      <c r="ADV99" s="23"/>
      <c r="ADW99" s="23"/>
      <c r="ADX99" s="23"/>
      <c r="ADY99" s="23"/>
      <c r="ADZ99" s="23"/>
      <c r="AEA99" s="23"/>
      <c r="AEB99" s="23"/>
      <c r="AEC99" s="23"/>
      <c r="AED99" s="23"/>
      <c r="AEE99" s="23"/>
      <c r="AEF99" s="23"/>
      <c r="AEG99" s="23"/>
      <c r="AEH99" s="23"/>
      <c r="AEI99" s="23"/>
      <c r="AEJ99" s="23"/>
      <c r="AEK99" s="23"/>
      <c r="AEL99" s="23"/>
      <c r="AEM99" s="23"/>
      <c r="AEN99" s="23"/>
      <c r="AEO99" s="23"/>
      <c r="AEP99" s="23"/>
      <c r="AEQ99" s="23"/>
      <c r="AER99" s="23"/>
      <c r="AES99" s="23"/>
      <c r="AET99" s="23"/>
      <c r="AEU99" s="23"/>
      <c r="AEV99" s="23"/>
      <c r="AEW99" s="23"/>
      <c r="AEX99" s="23"/>
      <c r="AEY99" s="23"/>
      <c r="AEZ99" s="23"/>
      <c r="AFA99" s="23"/>
      <c r="AFB99" s="23"/>
      <c r="AFC99" s="23"/>
      <c r="AFD99" s="23"/>
      <c r="AFE99" s="23"/>
      <c r="AFF99" s="23"/>
      <c r="AFG99" s="23"/>
      <c r="AFH99" s="23"/>
      <c r="AFI99" s="23"/>
      <c r="AFJ99" s="23"/>
      <c r="AFK99" s="23"/>
      <c r="AFL99" s="23"/>
      <c r="AFM99" s="23"/>
      <c r="AFN99" s="23"/>
      <c r="AFO99" s="23"/>
      <c r="AFP99" s="23"/>
      <c r="AFQ99" s="23"/>
      <c r="AFR99" s="23"/>
      <c r="AFS99" s="23"/>
      <c r="AFT99" s="23"/>
      <c r="AFU99" s="23"/>
      <c r="AFV99" s="23"/>
      <c r="AFW99" s="23"/>
      <c r="AFX99" s="23"/>
      <c r="AFY99" s="23"/>
      <c r="AFZ99" s="23"/>
      <c r="AGA99" s="23"/>
      <c r="AGB99" s="23"/>
      <c r="AGC99" s="23"/>
      <c r="AGD99" s="23"/>
      <c r="AGE99" s="23"/>
      <c r="AGF99" s="23"/>
      <c r="AGG99" s="23"/>
      <c r="AGH99" s="23"/>
      <c r="AGI99" s="23"/>
      <c r="AGJ99" s="23"/>
      <c r="AGK99" s="23"/>
      <c r="AGL99" s="23"/>
      <c r="AGM99" s="23"/>
      <c r="AGN99" s="23"/>
      <c r="AGO99" s="23"/>
      <c r="AGP99" s="23"/>
      <c r="AGQ99" s="23"/>
      <c r="AGR99" s="23"/>
      <c r="AGS99" s="23"/>
      <c r="AGT99" s="23"/>
      <c r="AGU99" s="23"/>
      <c r="AGV99" s="23"/>
      <c r="AGW99" s="23"/>
      <c r="AGX99" s="23"/>
      <c r="AGY99" s="23"/>
      <c r="AGZ99" s="23"/>
      <c r="AHA99" s="23"/>
      <c r="AHB99" s="23"/>
      <c r="AHC99" s="23"/>
      <c r="AHD99" s="23"/>
      <c r="AHE99" s="23"/>
      <c r="AHF99" s="23"/>
      <c r="AHG99" s="23"/>
      <c r="AHH99" s="23"/>
      <c r="AHI99" s="23"/>
      <c r="AHJ99" s="23"/>
      <c r="AHK99" s="23"/>
      <c r="AHL99" s="23"/>
      <c r="AHM99" s="23"/>
      <c r="AHN99" s="23"/>
      <c r="AHO99" s="23"/>
      <c r="AHP99" s="23"/>
      <c r="AHQ99" s="23"/>
      <c r="AHR99" s="23"/>
      <c r="AHS99" s="23"/>
      <c r="AHT99" s="23"/>
      <c r="AHU99" s="23"/>
      <c r="AHV99" s="23"/>
      <c r="AHW99" s="23"/>
      <c r="AHX99" s="23"/>
      <c r="AHY99" s="23"/>
      <c r="AHZ99" s="23"/>
      <c r="AIA99" s="23"/>
      <c r="AIB99" s="23"/>
      <c r="AIC99" s="23"/>
      <c r="AID99" s="23"/>
      <c r="AIE99" s="23"/>
      <c r="AIF99" s="23"/>
      <c r="AIG99" s="23"/>
      <c r="AIH99" s="23"/>
      <c r="AII99" s="23"/>
      <c r="AIJ99" s="23"/>
      <c r="AIK99" s="23"/>
      <c r="AIL99" s="23"/>
      <c r="AIM99" s="23"/>
      <c r="AIN99" s="23"/>
      <c r="AIO99" s="23"/>
      <c r="AIP99" s="23"/>
      <c r="AIQ99" s="23"/>
      <c r="AIR99" s="23"/>
      <c r="AIS99" s="23"/>
      <c r="AIT99" s="23"/>
      <c r="AIU99" s="23"/>
      <c r="AIV99" s="23"/>
      <c r="AIW99" s="23"/>
      <c r="AIX99" s="23"/>
      <c r="AIY99" s="23"/>
      <c r="AIZ99" s="23"/>
      <c r="AJA99" s="23"/>
      <c r="AJB99" s="23"/>
      <c r="AJC99" s="23"/>
      <c r="AJD99" s="23"/>
      <c r="AJE99" s="23"/>
      <c r="AJF99" s="23"/>
      <c r="AJG99" s="23"/>
      <c r="AJH99" s="23"/>
      <c r="AJI99" s="23"/>
      <c r="AJJ99" s="23"/>
      <c r="AJK99" s="23"/>
      <c r="AJL99" s="23"/>
      <c r="AJM99" s="23"/>
      <c r="AJN99" s="23"/>
      <c r="AJO99" s="23"/>
      <c r="AJP99" s="23"/>
      <c r="AJQ99" s="23"/>
      <c r="AJR99" s="23"/>
      <c r="AJS99" s="23"/>
      <c r="AJT99" s="23"/>
      <c r="AJU99" s="23"/>
      <c r="AJV99" s="23"/>
      <c r="AJW99" s="23"/>
      <c r="AJX99" s="23"/>
      <c r="AJY99" s="23"/>
      <c r="AJZ99" s="23"/>
      <c r="AKA99" s="23"/>
      <c r="AKB99" s="23"/>
      <c r="AKC99" s="23"/>
      <c r="AKD99" s="23"/>
      <c r="AKE99" s="23"/>
      <c r="AKF99" s="23"/>
      <c r="AKG99" s="23"/>
      <c r="AKH99" s="23"/>
      <c r="AKI99" s="23"/>
      <c r="AKJ99" s="23"/>
      <c r="AKK99" s="23"/>
      <c r="AKL99" s="23"/>
      <c r="AKM99" s="23"/>
      <c r="AKN99" s="23"/>
      <c r="AKO99" s="23"/>
      <c r="AKP99" s="23"/>
      <c r="AKQ99" s="23"/>
      <c r="AKR99" s="23"/>
      <c r="AKS99" s="23"/>
      <c r="AKT99" s="23"/>
      <c r="AKU99" s="23"/>
      <c r="AKV99" s="23"/>
      <c r="AKW99" s="23"/>
      <c r="AKX99" s="23"/>
      <c r="AKY99" s="23"/>
      <c r="AKZ99" s="23"/>
      <c r="ALA99" s="23"/>
      <c r="ALB99" s="23"/>
      <c r="ALC99" s="23"/>
      <c r="ALD99" s="23"/>
      <c r="ALE99" s="23"/>
      <c r="ALF99" s="23"/>
      <c r="ALG99" s="23"/>
      <c r="ALH99" s="23"/>
      <c r="ALI99" s="23"/>
      <c r="ALJ99" s="23"/>
      <c r="ALK99" s="23"/>
      <c r="ALL99" s="23"/>
      <c r="ALM99" s="23"/>
      <c r="ALN99" s="23"/>
      <c r="ALO99" s="23"/>
      <c r="ALP99" s="23"/>
      <c r="ALQ99" s="23"/>
      <c r="ALR99" s="23"/>
      <c r="ALS99" s="23"/>
      <c r="ALT99" s="23"/>
      <c r="ALU99" s="23"/>
      <c r="ALV99" s="23"/>
      <c r="ALW99" s="23"/>
      <c r="ALX99" s="23"/>
      <c r="ALY99" s="23"/>
      <c r="ALZ99" s="23"/>
      <c r="AMA99" s="23"/>
      <c r="AMB99" s="23"/>
      <c r="AMC99" s="23"/>
      <c r="AMD99" s="23"/>
      <c r="AME99" s="23"/>
      <c r="AMF99" s="23"/>
      <c r="AMG99" s="23"/>
      <c r="AMH99" s="23"/>
      <c r="AMI99" s="23"/>
      <c r="AMJ99" s="23"/>
      <c r="AMK99" s="23"/>
      <c r="AML99" s="23"/>
      <c r="AMM99" s="23"/>
      <c r="AMN99" s="23"/>
      <c r="AMO99" s="23"/>
      <c r="AMP99" s="23"/>
      <c r="AMQ99" s="23"/>
      <c r="AMR99" s="23"/>
      <c r="AMS99" s="23"/>
      <c r="AMT99" s="23"/>
      <c r="AMU99" s="23"/>
      <c r="AMV99" s="23"/>
      <c r="AMW99" s="23"/>
      <c r="AMX99" s="23"/>
      <c r="AMY99" s="23"/>
      <c r="AMZ99" s="23"/>
      <c r="ANA99" s="23"/>
      <c r="ANB99" s="23"/>
      <c r="ANC99" s="23"/>
      <c r="AND99" s="23"/>
      <c r="ANE99" s="23"/>
      <c r="ANF99" s="23"/>
      <c r="ANG99" s="23"/>
      <c r="ANH99" s="23"/>
      <c r="ANI99" s="23"/>
      <c r="ANJ99" s="23"/>
      <c r="ANK99" s="23"/>
      <c r="ANL99" s="23"/>
      <c r="ANM99" s="23"/>
      <c r="ANN99" s="23"/>
      <c r="ANO99" s="23"/>
      <c r="ANP99" s="23"/>
      <c r="ANQ99" s="23"/>
      <c r="ANR99" s="23"/>
      <c r="ANS99" s="23"/>
      <c r="ANT99" s="23"/>
      <c r="ANU99" s="23"/>
      <c r="ANV99" s="23"/>
      <c r="ANW99" s="23"/>
      <c r="ANX99" s="23"/>
      <c r="ANY99" s="23"/>
      <c r="ANZ99" s="23"/>
      <c r="AOA99" s="23"/>
      <c r="AOB99" s="23"/>
      <c r="AOC99" s="23"/>
      <c r="AOD99" s="23"/>
      <c r="AOE99" s="23"/>
      <c r="AOF99" s="23"/>
      <c r="AOG99" s="23"/>
      <c r="AOH99" s="23"/>
      <c r="AOI99" s="23"/>
      <c r="AOJ99" s="23"/>
      <c r="AOK99" s="23"/>
      <c r="AOL99" s="23"/>
      <c r="AOM99" s="23"/>
      <c r="AON99" s="23"/>
      <c r="AOO99" s="23"/>
      <c r="AOP99" s="23"/>
      <c r="AOQ99" s="23"/>
      <c r="AOR99" s="23"/>
      <c r="AOS99" s="23"/>
      <c r="AOT99" s="23"/>
      <c r="AOU99" s="23"/>
      <c r="AOV99" s="23"/>
      <c r="AOW99" s="23"/>
      <c r="AOX99" s="23"/>
      <c r="AOY99" s="23"/>
      <c r="AOZ99" s="23"/>
      <c r="APA99" s="23"/>
      <c r="APB99" s="23"/>
      <c r="APC99" s="23"/>
      <c r="APD99" s="23"/>
      <c r="APE99" s="23"/>
      <c r="APF99" s="23"/>
      <c r="APG99" s="23"/>
      <c r="APH99" s="23"/>
      <c r="API99" s="23"/>
      <c r="APJ99" s="23"/>
      <c r="APK99" s="23"/>
      <c r="APL99" s="23"/>
      <c r="APM99" s="23"/>
      <c r="APN99" s="23"/>
      <c r="APO99" s="23"/>
      <c r="APP99" s="23"/>
      <c r="APQ99" s="23"/>
      <c r="APR99" s="23"/>
      <c r="APS99" s="23"/>
      <c r="APT99" s="23"/>
      <c r="APU99" s="23"/>
      <c r="APV99" s="23"/>
      <c r="APW99" s="23"/>
      <c r="APX99" s="23"/>
      <c r="APY99" s="23"/>
      <c r="APZ99" s="23"/>
      <c r="AQA99" s="23"/>
      <c r="AQB99" s="23"/>
      <c r="AQC99" s="23"/>
      <c r="AQD99" s="23"/>
      <c r="AQE99" s="23"/>
      <c r="AQF99" s="23"/>
      <c r="AQG99" s="23"/>
      <c r="AQH99" s="23"/>
      <c r="AQI99" s="23"/>
      <c r="AQJ99" s="23"/>
      <c r="AQK99" s="23"/>
      <c r="AQL99" s="23"/>
      <c r="AQM99" s="23"/>
      <c r="AQN99" s="23"/>
      <c r="AQO99" s="23"/>
      <c r="AQP99" s="23"/>
      <c r="AQQ99" s="23"/>
      <c r="AQR99" s="23"/>
      <c r="AQS99" s="23"/>
      <c r="AQT99" s="23"/>
      <c r="AQU99" s="23"/>
      <c r="AQV99" s="23"/>
      <c r="AQW99" s="23"/>
      <c r="AQX99" s="23"/>
      <c r="AQY99" s="23"/>
      <c r="AQZ99" s="23"/>
      <c r="ARA99" s="23"/>
      <c r="ARB99" s="23"/>
      <c r="ARC99" s="23"/>
      <c r="ARD99" s="23"/>
      <c r="ARE99" s="23"/>
      <c r="ARF99" s="23"/>
      <c r="ARG99" s="23"/>
      <c r="ARH99" s="23"/>
      <c r="ARI99" s="23"/>
      <c r="ARJ99" s="23"/>
      <c r="ARK99" s="23"/>
      <c r="ARL99" s="23"/>
      <c r="ARM99" s="23"/>
      <c r="ARN99" s="23"/>
      <c r="ARO99" s="23"/>
      <c r="ARP99" s="23"/>
      <c r="ARQ99" s="23"/>
      <c r="ARR99" s="23"/>
      <c r="ARS99" s="23"/>
      <c r="ART99" s="23"/>
      <c r="ARU99" s="23"/>
      <c r="ARV99" s="23"/>
      <c r="ARW99" s="23"/>
      <c r="ARX99" s="23"/>
      <c r="ARY99" s="23"/>
      <c r="ARZ99" s="23"/>
      <c r="ASA99" s="23"/>
      <c r="ASB99" s="23"/>
      <c r="ASC99" s="23"/>
      <c r="ASD99" s="23"/>
      <c r="ASE99" s="23"/>
      <c r="ASF99" s="23"/>
      <c r="ASG99" s="23"/>
      <c r="ASH99" s="23"/>
      <c r="ASI99" s="23"/>
      <c r="ASJ99" s="23"/>
      <c r="ASK99" s="23"/>
      <c r="ASL99" s="23"/>
      <c r="ASM99" s="23"/>
      <c r="ASN99" s="23"/>
      <c r="ASO99" s="23"/>
      <c r="ASP99" s="23"/>
      <c r="ASQ99" s="23"/>
      <c r="ASR99" s="23"/>
      <c r="ASS99" s="23"/>
      <c r="AST99" s="23"/>
      <c r="ASU99" s="23"/>
      <c r="ASV99" s="23"/>
      <c r="ASW99" s="23"/>
      <c r="ASX99" s="23"/>
      <c r="ASY99" s="23"/>
      <c r="ASZ99" s="23"/>
      <c r="ATA99" s="23"/>
      <c r="ATB99" s="23"/>
      <c r="ATC99" s="23"/>
      <c r="ATD99" s="23"/>
      <c r="ATE99" s="23"/>
      <c r="ATF99" s="23"/>
      <c r="ATG99" s="23"/>
      <c r="ATH99" s="23"/>
      <c r="ATI99" s="23"/>
      <c r="ATJ99" s="23"/>
      <c r="ATK99" s="23"/>
      <c r="ATL99" s="23"/>
      <c r="ATM99" s="23"/>
      <c r="ATN99" s="23"/>
      <c r="ATO99" s="23"/>
      <c r="ATP99" s="23"/>
      <c r="ATQ99" s="23"/>
      <c r="ATR99" s="23"/>
      <c r="ATS99" s="23"/>
      <c r="ATT99" s="23"/>
      <c r="ATU99" s="23"/>
      <c r="ATV99" s="23"/>
      <c r="ATW99" s="23"/>
      <c r="ATX99" s="23"/>
      <c r="ATY99" s="23"/>
      <c r="ATZ99" s="23"/>
      <c r="AUA99" s="23"/>
      <c r="AUB99" s="23"/>
      <c r="AUC99" s="23"/>
      <c r="AUD99" s="23"/>
      <c r="AUE99" s="23"/>
      <c r="AUF99" s="23"/>
      <c r="AUG99" s="23"/>
      <c r="AUH99" s="23"/>
      <c r="AUI99" s="23"/>
      <c r="AUJ99" s="23"/>
      <c r="AUK99" s="23"/>
      <c r="AUL99" s="23"/>
      <c r="AUM99" s="23"/>
      <c r="AUN99" s="23"/>
      <c r="AUO99" s="23"/>
      <c r="AUP99" s="23"/>
      <c r="AUQ99" s="23"/>
      <c r="AUR99" s="23"/>
      <c r="AUS99" s="23"/>
      <c r="AUT99" s="23"/>
      <c r="AUU99" s="23"/>
      <c r="AUV99" s="23"/>
      <c r="AUW99" s="23"/>
      <c r="AUX99" s="23"/>
      <c r="AUY99" s="23"/>
      <c r="AUZ99" s="23"/>
      <c r="AVA99" s="23"/>
      <c r="AVB99" s="23"/>
      <c r="AVC99" s="23"/>
      <c r="AVD99" s="23"/>
      <c r="AVE99" s="23"/>
      <c r="AVF99" s="23"/>
      <c r="AVG99" s="23"/>
      <c r="AVH99" s="23"/>
      <c r="AVI99" s="23"/>
      <c r="AVJ99" s="23"/>
      <c r="AVK99" s="23"/>
      <c r="AVL99" s="23"/>
      <c r="AVM99" s="23"/>
      <c r="AVN99" s="23"/>
      <c r="AVO99" s="23"/>
      <c r="AVP99" s="23"/>
      <c r="AVQ99" s="23"/>
      <c r="AVR99" s="23"/>
      <c r="AVS99" s="23"/>
      <c r="AVT99" s="23"/>
      <c r="AVU99" s="23"/>
      <c r="AVV99" s="23"/>
      <c r="AVW99" s="23"/>
      <c r="AVX99" s="23"/>
      <c r="AVY99" s="23"/>
      <c r="AVZ99" s="23"/>
      <c r="AWA99" s="23"/>
      <c r="AWB99" s="23"/>
      <c r="AWC99" s="23"/>
      <c r="AWD99" s="23"/>
      <c r="AWE99" s="23"/>
      <c r="AWF99" s="23"/>
      <c r="AWG99" s="23"/>
      <c r="AWH99" s="23"/>
      <c r="AWI99" s="23"/>
      <c r="AWJ99" s="23"/>
      <c r="AWK99" s="23"/>
      <c r="AWL99" s="23"/>
      <c r="AWM99" s="23"/>
      <c r="AWN99" s="23"/>
      <c r="AWO99" s="23"/>
      <c r="AWP99" s="23"/>
      <c r="AWQ99" s="23"/>
      <c r="AWR99" s="23"/>
      <c r="AWS99" s="23"/>
      <c r="AWT99" s="23"/>
      <c r="AWU99" s="23"/>
      <c r="AWV99" s="23"/>
      <c r="AWW99" s="23"/>
      <c r="AWX99" s="23"/>
      <c r="AWY99" s="23"/>
      <c r="AWZ99" s="23"/>
      <c r="AXA99" s="23"/>
      <c r="AXB99" s="23"/>
      <c r="AXC99" s="23"/>
      <c r="AXD99" s="23"/>
      <c r="AXE99" s="23"/>
      <c r="AXF99" s="23"/>
      <c r="AXG99" s="23"/>
      <c r="AXH99" s="23"/>
      <c r="AXI99" s="23"/>
      <c r="AXJ99" s="23"/>
      <c r="AXK99" s="23"/>
      <c r="AXL99" s="23"/>
      <c r="AXM99" s="23"/>
      <c r="AXN99" s="23"/>
      <c r="AXO99" s="23"/>
      <c r="AXP99" s="23"/>
      <c r="AXQ99" s="23"/>
      <c r="AXR99" s="23"/>
      <c r="AXS99" s="23"/>
      <c r="AXT99" s="23"/>
      <c r="AXU99" s="23"/>
      <c r="AXV99" s="23"/>
      <c r="AXW99" s="23"/>
      <c r="AXX99" s="23"/>
      <c r="AXY99" s="23"/>
      <c r="AXZ99" s="23"/>
      <c r="AYA99" s="23"/>
      <c r="AYB99" s="23"/>
      <c r="AYC99" s="23"/>
      <c r="AYD99" s="23"/>
      <c r="AYE99" s="23"/>
      <c r="AYF99" s="23"/>
      <c r="AYG99" s="23"/>
      <c r="AYH99" s="23"/>
      <c r="AYI99" s="23"/>
      <c r="AYJ99" s="23"/>
      <c r="AYK99" s="23"/>
      <c r="AYL99" s="23"/>
      <c r="AYM99" s="23"/>
      <c r="AYN99" s="23"/>
      <c r="AYO99" s="23"/>
      <c r="AYP99" s="23"/>
      <c r="AYQ99" s="23"/>
      <c r="AYR99" s="23"/>
      <c r="AYS99" s="23"/>
      <c r="AYT99" s="23"/>
      <c r="AYU99" s="23"/>
      <c r="AYV99" s="23"/>
      <c r="AYW99" s="23"/>
      <c r="AYX99" s="23"/>
      <c r="AYY99" s="23"/>
      <c r="AYZ99" s="23"/>
      <c r="AZA99" s="23"/>
      <c r="AZB99" s="23"/>
      <c r="AZC99" s="23"/>
      <c r="AZD99" s="23"/>
      <c r="AZE99" s="23"/>
      <c r="AZF99" s="23"/>
      <c r="AZG99" s="23"/>
      <c r="AZH99" s="23"/>
      <c r="AZI99" s="23"/>
      <c r="AZJ99" s="23"/>
      <c r="AZK99" s="23"/>
      <c r="AZL99" s="23"/>
      <c r="AZM99" s="23"/>
      <c r="AZN99" s="23"/>
      <c r="AZO99" s="23"/>
      <c r="AZP99" s="23"/>
      <c r="AZQ99" s="23"/>
      <c r="AZR99" s="23"/>
      <c r="AZS99" s="23"/>
      <c r="AZT99" s="23"/>
      <c r="AZU99" s="23"/>
      <c r="AZV99" s="23"/>
      <c r="AZW99" s="23"/>
      <c r="AZX99" s="23"/>
      <c r="AZY99" s="23"/>
      <c r="AZZ99" s="23"/>
      <c r="BAA99" s="23"/>
      <c r="BAB99" s="23"/>
      <c r="BAC99" s="23"/>
      <c r="BAD99" s="23"/>
      <c r="BAE99" s="23"/>
      <c r="BAF99" s="23"/>
      <c r="BAG99" s="23"/>
      <c r="BAH99" s="23"/>
      <c r="BAI99" s="23"/>
      <c r="BAJ99" s="23"/>
      <c r="BAK99" s="23"/>
      <c r="BAL99" s="23"/>
      <c r="BAM99" s="23"/>
      <c r="BAN99" s="23"/>
      <c r="BAO99" s="23"/>
      <c r="BAP99" s="23"/>
      <c r="BAQ99" s="23"/>
      <c r="BAR99" s="23"/>
      <c r="BAS99" s="23"/>
      <c r="BAT99" s="23"/>
      <c r="BAU99" s="23"/>
      <c r="BAV99" s="23"/>
      <c r="BAW99" s="23"/>
      <c r="BAX99" s="23"/>
      <c r="BAY99" s="23"/>
      <c r="BAZ99" s="23"/>
      <c r="BBA99" s="23"/>
      <c r="BBB99" s="23"/>
      <c r="BBC99" s="23"/>
      <c r="BBD99" s="23"/>
      <c r="BBE99" s="23"/>
      <c r="BBF99" s="23"/>
      <c r="BBG99" s="23"/>
      <c r="BBH99" s="23"/>
      <c r="BBI99" s="23"/>
      <c r="BBJ99" s="23"/>
      <c r="BBK99" s="23"/>
      <c r="BBL99" s="23"/>
      <c r="BBM99" s="23"/>
      <c r="BBN99" s="23"/>
      <c r="BBO99" s="23"/>
      <c r="BBP99" s="23"/>
      <c r="BBQ99" s="23"/>
      <c r="BBR99" s="23"/>
      <c r="BBS99" s="23"/>
      <c r="BBT99" s="23"/>
      <c r="BBU99" s="23"/>
      <c r="BBV99" s="23"/>
      <c r="BBW99" s="23"/>
      <c r="BBX99" s="23"/>
      <c r="BBY99" s="23"/>
      <c r="BBZ99" s="23"/>
      <c r="BCA99" s="23"/>
      <c r="BCB99" s="23"/>
      <c r="BCC99" s="23"/>
      <c r="BCD99" s="23"/>
      <c r="BCE99" s="23"/>
      <c r="BCF99" s="23"/>
      <c r="BCG99" s="23"/>
      <c r="BCH99" s="23"/>
      <c r="BCI99" s="23"/>
      <c r="BCJ99" s="23"/>
      <c r="BCK99" s="23"/>
      <c r="BCL99" s="23"/>
      <c r="BCM99" s="23"/>
      <c r="BCN99" s="23"/>
      <c r="BCO99" s="23"/>
      <c r="BCP99" s="23"/>
      <c r="BCQ99" s="23"/>
      <c r="BCR99" s="23"/>
      <c r="BCS99" s="23"/>
      <c r="BCT99" s="23"/>
      <c r="BCU99" s="23"/>
      <c r="BCV99" s="23"/>
      <c r="BCW99" s="23"/>
      <c r="BCX99" s="23"/>
      <c r="BCY99" s="23"/>
      <c r="BCZ99" s="23"/>
      <c r="BDA99" s="23"/>
      <c r="BDB99" s="23"/>
      <c r="BDC99" s="23"/>
      <c r="BDD99" s="23"/>
      <c r="BDE99" s="23"/>
      <c r="BDF99" s="23"/>
      <c r="BDG99" s="23"/>
      <c r="BDH99" s="23"/>
      <c r="BDI99" s="23"/>
      <c r="BDJ99" s="23"/>
      <c r="BDK99" s="23"/>
      <c r="BDL99" s="23"/>
      <c r="BDM99" s="23"/>
      <c r="BDN99" s="23"/>
      <c r="BDO99" s="23"/>
      <c r="BDP99" s="23"/>
      <c r="BDQ99" s="23"/>
      <c r="BDR99" s="23"/>
      <c r="BDS99" s="23"/>
      <c r="BDT99" s="23"/>
      <c r="BDU99" s="23"/>
      <c r="BDV99" s="23"/>
      <c r="BDW99" s="23"/>
      <c r="BDX99" s="23"/>
      <c r="BDY99" s="23"/>
      <c r="BDZ99" s="23"/>
      <c r="BEA99" s="23"/>
      <c r="BEB99" s="23"/>
      <c r="BEC99" s="23"/>
      <c r="BED99" s="23"/>
      <c r="BEE99" s="23"/>
      <c r="BEF99" s="23"/>
      <c r="BEG99" s="23"/>
      <c r="BEH99" s="23"/>
      <c r="BEI99" s="23"/>
      <c r="BEJ99" s="23"/>
      <c r="BEK99" s="23"/>
      <c r="BEL99" s="23"/>
      <c r="BEM99" s="23"/>
      <c r="BEN99" s="23"/>
      <c r="BEO99" s="23"/>
      <c r="BEP99" s="23"/>
      <c r="BEQ99" s="23"/>
      <c r="BER99" s="23"/>
      <c r="BES99" s="23"/>
      <c r="BET99" s="23"/>
      <c r="BEU99" s="23"/>
      <c r="BEV99" s="23"/>
      <c r="BEW99" s="23"/>
      <c r="BEX99" s="23"/>
      <c r="BEY99" s="23"/>
      <c r="BEZ99" s="23"/>
      <c r="BFA99" s="23"/>
      <c r="BFB99" s="23"/>
      <c r="BFC99" s="23"/>
      <c r="BFD99" s="23"/>
      <c r="BFE99" s="23"/>
      <c r="BFF99" s="23"/>
      <c r="BFG99" s="23"/>
      <c r="BFH99" s="23"/>
      <c r="BFI99" s="23"/>
      <c r="BFJ99" s="23"/>
      <c r="BFK99" s="23"/>
      <c r="BFL99" s="23"/>
      <c r="BFM99" s="23"/>
      <c r="BFN99" s="23"/>
      <c r="BFO99" s="23"/>
      <c r="BFP99" s="23"/>
      <c r="BFQ99" s="23"/>
      <c r="BFR99" s="23"/>
      <c r="BFS99" s="23"/>
      <c r="BFT99" s="23"/>
      <c r="BFU99" s="23"/>
      <c r="BFV99" s="23"/>
      <c r="BFW99" s="23"/>
      <c r="BFX99" s="23"/>
      <c r="BFY99" s="23"/>
      <c r="BFZ99" s="23"/>
      <c r="BGA99" s="23"/>
      <c r="BGB99" s="23"/>
      <c r="BGC99" s="23"/>
      <c r="BGD99" s="23"/>
      <c r="BGE99" s="23"/>
      <c r="BGF99" s="23"/>
      <c r="BGG99" s="23"/>
      <c r="BGH99" s="23"/>
      <c r="BGI99" s="23"/>
      <c r="BGJ99" s="23"/>
      <c r="BGK99" s="23"/>
      <c r="BGL99" s="23"/>
      <c r="BGM99" s="23"/>
      <c r="BGN99" s="23"/>
      <c r="BGO99" s="23"/>
      <c r="BGP99" s="23"/>
      <c r="BGQ99" s="23"/>
      <c r="BGR99" s="23"/>
      <c r="BGS99" s="23"/>
      <c r="BGT99" s="23"/>
      <c r="BGU99" s="23"/>
      <c r="BGV99" s="23"/>
      <c r="BGW99" s="23"/>
      <c r="BGX99" s="23"/>
      <c r="BGY99" s="23"/>
      <c r="BGZ99" s="23"/>
      <c r="BHA99" s="23"/>
      <c r="BHB99" s="23"/>
      <c r="BHC99" s="23"/>
      <c r="BHD99" s="23"/>
      <c r="BHE99" s="23"/>
      <c r="BHF99" s="23"/>
      <c r="BHG99" s="23"/>
      <c r="BHH99" s="23"/>
      <c r="BHI99" s="23"/>
      <c r="BHJ99" s="23"/>
      <c r="BHK99" s="23"/>
      <c r="BHL99" s="23"/>
      <c r="BHM99" s="23"/>
      <c r="BHN99" s="23"/>
      <c r="BHO99" s="23"/>
      <c r="BHP99" s="23"/>
      <c r="BHQ99" s="23"/>
      <c r="BHR99" s="23"/>
      <c r="BHS99" s="23"/>
      <c r="BHT99" s="23"/>
      <c r="BHU99" s="23"/>
      <c r="BHV99" s="23"/>
      <c r="BHW99" s="23"/>
      <c r="BHX99" s="23"/>
      <c r="BHY99" s="23"/>
      <c r="BHZ99" s="23"/>
      <c r="BIA99" s="23"/>
      <c r="BIB99" s="23"/>
      <c r="BIC99" s="23"/>
      <c r="BID99" s="23"/>
      <c r="BIE99" s="23"/>
      <c r="BIF99" s="23"/>
      <c r="BIG99" s="23"/>
      <c r="BIH99" s="23"/>
      <c r="BII99" s="23"/>
      <c r="BIJ99" s="23"/>
      <c r="BIK99" s="23"/>
      <c r="BIL99" s="23"/>
      <c r="BIM99" s="23"/>
      <c r="BIN99" s="23"/>
      <c r="BIO99" s="23"/>
      <c r="BIP99" s="23"/>
      <c r="BIQ99" s="23"/>
      <c r="BIR99" s="23"/>
      <c r="BIS99" s="23"/>
      <c r="BIT99" s="23"/>
      <c r="BIU99" s="23"/>
      <c r="BIV99" s="23"/>
      <c r="BIW99" s="23"/>
      <c r="BIX99" s="23"/>
      <c r="BIY99" s="23"/>
      <c r="BIZ99" s="23"/>
      <c r="BJA99" s="23"/>
      <c r="BJB99" s="23"/>
      <c r="BJC99" s="23"/>
      <c r="BJD99" s="23"/>
      <c r="BJE99" s="23"/>
      <c r="BJF99" s="23"/>
      <c r="BJG99" s="23"/>
      <c r="BJH99" s="23"/>
      <c r="BJI99" s="23"/>
      <c r="BJJ99" s="23"/>
      <c r="BJK99" s="23"/>
      <c r="BJL99" s="23"/>
      <c r="BJM99" s="23"/>
      <c r="BJN99" s="23"/>
      <c r="BJO99" s="23"/>
      <c r="BJP99" s="23"/>
      <c r="BJQ99" s="23"/>
      <c r="BJR99" s="23"/>
      <c r="BJS99" s="23"/>
      <c r="BJT99" s="23"/>
      <c r="BJU99" s="23"/>
      <c r="BJV99" s="23"/>
      <c r="BJW99" s="23"/>
      <c r="BJX99" s="23"/>
      <c r="BJY99" s="23"/>
      <c r="BJZ99" s="23"/>
      <c r="BKA99" s="23"/>
      <c r="BKB99" s="23"/>
      <c r="BKC99" s="23"/>
      <c r="BKD99" s="23"/>
      <c r="BKE99" s="23"/>
      <c r="BKF99" s="23"/>
      <c r="BKG99" s="23"/>
      <c r="BKH99" s="23"/>
      <c r="BKI99" s="23"/>
      <c r="BKJ99" s="23"/>
      <c r="BKK99" s="23"/>
      <c r="BKL99" s="23"/>
      <c r="BKM99" s="23"/>
      <c r="BKN99" s="23"/>
      <c r="BKO99" s="23"/>
      <c r="BKP99" s="23"/>
      <c r="BKQ99" s="23"/>
      <c r="BKR99" s="23"/>
      <c r="BKS99" s="23"/>
      <c r="BKT99" s="23"/>
      <c r="BKU99" s="23"/>
      <c r="BKV99" s="23"/>
      <c r="BKW99" s="23"/>
      <c r="BKX99" s="23"/>
      <c r="BKY99" s="23"/>
      <c r="BKZ99" s="23"/>
      <c r="BLA99" s="23"/>
      <c r="BLB99" s="23"/>
      <c r="BLC99" s="23"/>
      <c r="BLD99" s="23"/>
      <c r="BLE99" s="23"/>
      <c r="BLF99" s="23"/>
      <c r="BLG99" s="23"/>
      <c r="BLH99" s="23"/>
      <c r="BLI99" s="23"/>
      <c r="BLJ99" s="23"/>
      <c r="BLK99" s="23"/>
      <c r="BLL99" s="23"/>
      <c r="BLM99" s="23"/>
      <c r="BLN99" s="23"/>
      <c r="BLO99" s="23"/>
      <c r="BLP99" s="23"/>
      <c r="BLQ99" s="23"/>
      <c r="BLR99" s="23"/>
      <c r="BLS99" s="23"/>
      <c r="BLT99" s="23"/>
      <c r="BLU99" s="23"/>
      <c r="BLV99" s="23"/>
      <c r="BLW99" s="23"/>
      <c r="BLX99" s="23"/>
      <c r="BLY99" s="23"/>
      <c r="BLZ99" s="23"/>
      <c r="BMA99" s="23"/>
      <c r="BMB99" s="23"/>
      <c r="BMC99" s="23"/>
      <c r="BMD99" s="23"/>
      <c r="BME99" s="23"/>
      <c r="BMF99" s="23"/>
      <c r="BMG99" s="23"/>
      <c r="BMH99" s="23"/>
      <c r="BMI99" s="23"/>
      <c r="BMJ99" s="23"/>
      <c r="BMK99" s="23"/>
      <c r="BML99" s="23"/>
      <c r="BMM99" s="23"/>
      <c r="BMN99" s="23"/>
      <c r="BMO99" s="23"/>
      <c r="BMP99" s="23"/>
      <c r="BMQ99" s="23"/>
      <c r="BMR99" s="23"/>
      <c r="BMS99" s="23"/>
      <c r="BMT99" s="23"/>
      <c r="BMU99" s="23"/>
      <c r="BMV99" s="23"/>
      <c r="BMW99" s="23"/>
      <c r="BMX99" s="23"/>
      <c r="BMY99" s="23"/>
      <c r="BMZ99" s="23"/>
      <c r="BNA99" s="23"/>
      <c r="BNB99" s="23"/>
      <c r="BNC99" s="23"/>
      <c r="BND99" s="23"/>
      <c r="BNE99" s="23"/>
      <c r="BNF99" s="23"/>
      <c r="BNG99" s="23"/>
      <c r="BNH99" s="23"/>
      <c r="BNI99" s="23"/>
      <c r="BNJ99" s="23"/>
      <c r="BNK99" s="23"/>
      <c r="BNL99" s="23"/>
      <c r="BNM99" s="23"/>
      <c r="BNN99" s="23"/>
      <c r="BNO99" s="23"/>
      <c r="BNP99" s="23"/>
      <c r="BNQ99" s="23"/>
      <c r="BNR99" s="23"/>
      <c r="BNS99" s="23"/>
      <c r="BNT99" s="23"/>
      <c r="BNU99" s="23"/>
      <c r="BNV99" s="23"/>
      <c r="BNW99" s="23"/>
      <c r="BNX99" s="23"/>
      <c r="BNY99" s="23"/>
      <c r="BNZ99" s="23"/>
      <c r="BOA99" s="23"/>
      <c r="BOB99" s="23"/>
      <c r="BOC99" s="23"/>
      <c r="BOD99" s="23"/>
      <c r="BOE99" s="23"/>
      <c r="BOF99" s="23"/>
      <c r="BOG99" s="23"/>
      <c r="BOH99" s="23"/>
      <c r="BOI99" s="23"/>
      <c r="BOJ99" s="23"/>
      <c r="BOK99" s="23"/>
      <c r="BOL99" s="23"/>
      <c r="BOM99" s="23"/>
      <c r="BON99" s="23"/>
      <c r="BOO99" s="23"/>
      <c r="BOP99" s="23"/>
      <c r="BOQ99" s="23"/>
      <c r="BOR99" s="23"/>
      <c r="BOS99" s="23"/>
      <c r="BOT99" s="23"/>
      <c r="BOU99" s="23"/>
      <c r="BOV99" s="23"/>
      <c r="BOW99" s="23"/>
      <c r="BOX99" s="23"/>
      <c r="BOY99" s="23"/>
      <c r="BOZ99" s="23"/>
      <c r="BPA99" s="23"/>
      <c r="BPB99" s="23"/>
      <c r="BPC99" s="23"/>
      <c r="BPD99" s="23"/>
      <c r="BPE99" s="23"/>
      <c r="BPF99" s="23"/>
      <c r="BPG99" s="23"/>
      <c r="BPH99" s="23"/>
      <c r="BPI99" s="23"/>
      <c r="BPJ99" s="23"/>
      <c r="BPK99" s="23"/>
      <c r="BPL99" s="23"/>
      <c r="BPM99" s="23"/>
      <c r="BPN99" s="23"/>
      <c r="BPO99" s="23"/>
      <c r="BPP99" s="23"/>
      <c r="BPQ99" s="23"/>
      <c r="BPR99" s="23"/>
      <c r="BPS99" s="23"/>
      <c r="BPT99" s="23"/>
      <c r="BPU99" s="23"/>
      <c r="BPV99" s="23"/>
      <c r="BPW99" s="23"/>
      <c r="BPX99" s="23"/>
      <c r="BPY99" s="23"/>
      <c r="BPZ99" s="23"/>
      <c r="BQA99" s="23"/>
      <c r="BQB99" s="23"/>
      <c r="BQC99" s="23"/>
      <c r="BQD99" s="23"/>
      <c r="BQE99" s="23"/>
      <c r="BQF99" s="23"/>
      <c r="BQG99" s="23"/>
      <c r="BQH99" s="23"/>
      <c r="BQI99" s="23"/>
      <c r="BQJ99" s="23"/>
      <c r="BQK99" s="23"/>
      <c r="BQL99" s="23"/>
      <c r="BQM99" s="23"/>
      <c r="BQN99" s="23"/>
      <c r="BQO99" s="23"/>
      <c r="BQP99" s="23"/>
      <c r="BQQ99" s="23"/>
      <c r="BQR99" s="23"/>
      <c r="BQS99" s="23"/>
      <c r="BQT99" s="23"/>
      <c r="BQU99" s="23"/>
      <c r="BQV99" s="23"/>
      <c r="BQW99" s="23"/>
      <c r="BQX99" s="23"/>
      <c r="BQY99" s="23"/>
      <c r="BQZ99" s="23"/>
      <c r="BRA99" s="23"/>
      <c r="BRB99" s="23"/>
      <c r="BRC99" s="23"/>
      <c r="BRD99" s="23"/>
      <c r="BRE99" s="23"/>
      <c r="BRF99" s="23"/>
      <c r="BRG99" s="23"/>
      <c r="BRH99" s="23"/>
      <c r="BRI99" s="23"/>
      <c r="BRJ99" s="23"/>
      <c r="BRK99" s="23"/>
      <c r="BRL99" s="23"/>
      <c r="BRM99" s="23"/>
      <c r="BRN99" s="23"/>
      <c r="BRO99" s="23"/>
      <c r="BRP99" s="23"/>
      <c r="BRQ99" s="23"/>
      <c r="BRR99" s="23"/>
      <c r="BRS99" s="23"/>
      <c r="BRT99" s="23"/>
      <c r="BRU99" s="23"/>
      <c r="BRV99" s="23"/>
      <c r="BRW99" s="23"/>
      <c r="BRX99" s="23"/>
      <c r="BRY99" s="23"/>
      <c r="BRZ99" s="23"/>
      <c r="BSA99" s="23"/>
      <c r="BSB99" s="23"/>
      <c r="BSC99" s="23"/>
      <c r="BSD99" s="23"/>
      <c r="BSE99" s="23"/>
      <c r="BSF99" s="23"/>
      <c r="BSG99" s="23"/>
      <c r="BSH99" s="23"/>
      <c r="BSI99" s="23"/>
      <c r="BSJ99" s="23"/>
      <c r="BSK99" s="23"/>
      <c r="BSL99" s="23"/>
      <c r="BSM99" s="23"/>
      <c r="BSN99" s="23"/>
      <c r="BSO99" s="23"/>
      <c r="BSP99" s="23"/>
      <c r="BSQ99" s="23"/>
      <c r="BSR99" s="23"/>
      <c r="BSS99" s="23"/>
      <c r="BST99" s="23"/>
      <c r="BSU99" s="23"/>
      <c r="BSV99" s="23"/>
      <c r="BSW99" s="23"/>
      <c r="BSX99" s="23"/>
      <c r="BSY99" s="23"/>
      <c r="BSZ99" s="23"/>
      <c r="BTA99" s="23"/>
      <c r="BTB99" s="23"/>
      <c r="BTC99" s="23"/>
      <c r="BTD99" s="23"/>
      <c r="BTE99" s="23"/>
      <c r="BTF99" s="23"/>
      <c r="BTG99" s="23"/>
      <c r="BTH99" s="23"/>
      <c r="BTI99" s="23"/>
      <c r="BTJ99" s="23"/>
      <c r="BTK99" s="23"/>
      <c r="BTL99" s="23"/>
      <c r="BTM99" s="23"/>
      <c r="BTN99" s="23"/>
      <c r="BTO99" s="23"/>
      <c r="BTP99" s="23"/>
      <c r="BTQ99" s="23"/>
      <c r="BTR99" s="23"/>
      <c r="BTS99" s="23"/>
      <c r="BTT99" s="23"/>
      <c r="BTU99" s="23"/>
      <c r="BTV99" s="23"/>
      <c r="BTW99" s="23"/>
      <c r="BTX99" s="23"/>
      <c r="BTY99" s="23"/>
    </row>
    <row r="100" spans="1:1897" s="58" customFormat="1" x14ac:dyDescent="0.2"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12"/>
      <c r="S100" s="12"/>
    </row>
    <row r="101" spans="1:1897" s="58" customFormat="1" x14ac:dyDescent="0.2">
      <c r="B101" s="2" t="s">
        <v>198</v>
      </c>
      <c r="C101" s="2" t="s">
        <v>82</v>
      </c>
      <c r="D101" s="2" t="s">
        <v>106</v>
      </c>
      <c r="E101" s="2" t="s">
        <v>18</v>
      </c>
      <c r="F101" s="2" t="s">
        <v>19</v>
      </c>
      <c r="G101" s="39">
        <v>17000</v>
      </c>
      <c r="H101" s="39">
        <v>0</v>
      </c>
      <c r="I101" s="39">
        <v>25</v>
      </c>
      <c r="J101" s="39">
        <v>487.9</v>
      </c>
      <c r="K101" s="39">
        <v>516.79999999999995</v>
      </c>
      <c r="L101" s="39">
        <v>1205.3</v>
      </c>
      <c r="M101" s="39">
        <v>1207</v>
      </c>
      <c r="N101" s="39">
        <v>195.5</v>
      </c>
      <c r="O101" s="39">
        <v>7304.75</v>
      </c>
      <c r="P101" s="40">
        <f>H101+I101+J101+K101+O101</f>
        <v>8334.4500000000007</v>
      </c>
      <c r="Q101" s="40">
        <f>G101-P101</f>
        <v>8665.5499999999993</v>
      </c>
      <c r="R101" s="20">
        <v>1205.3</v>
      </c>
      <c r="S101" s="20">
        <v>1207</v>
      </c>
    </row>
    <row r="102" spans="1:1897" s="58" customFormat="1" x14ac:dyDescent="0.2">
      <c r="B102" s="7" t="s">
        <v>474</v>
      </c>
      <c r="C102" s="2" t="s">
        <v>82</v>
      </c>
      <c r="D102" s="2" t="s">
        <v>73</v>
      </c>
      <c r="E102" s="2" t="s">
        <v>18</v>
      </c>
      <c r="F102" s="2" t="s">
        <v>19</v>
      </c>
      <c r="G102" s="39">
        <v>18700</v>
      </c>
      <c r="H102" s="39">
        <v>0</v>
      </c>
      <c r="I102" s="39">
        <v>25</v>
      </c>
      <c r="J102" s="39">
        <v>536.69000000000005</v>
      </c>
      <c r="K102" s="39">
        <v>568.48</v>
      </c>
      <c r="L102" s="39">
        <v>1325.83</v>
      </c>
      <c r="M102" s="39">
        <v>1327.7</v>
      </c>
      <c r="N102" s="39">
        <v>215.05</v>
      </c>
      <c r="O102" s="39">
        <v>6429.48</v>
      </c>
      <c r="P102" s="40">
        <f t="shared" ref="P102:P115" si="16">H102+I102+J102+K102+O102</f>
        <v>7559.65</v>
      </c>
      <c r="Q102" s="40">
        <f t="shared" ref="Q102:Q115" si="17">G102-P102</f>
        <v>11140.35</v>
      </c>
      <c r="R102" s="11">
        <v>1325.83</v>
      </c>
      <c r="S102" s="11">
        <v>1327.7</v>
      </c>
    </row>
    <row r="103" spans="1:1897" s="58" customFormat="1" x14ac:dyDescent="0.2">
      <c r="B103" s="29" t="s">
        <v>381</v>
      </c>
      <c r="C103" s="2" t="s">
        <v>82</v>
      </c>
      <c r="D103" s="5" t="s">
        <v>290</v>
      </c>
      <c r="E103" s="2" t="s">
        <v>18</v>
      </c>
      <c r="F103" s="2" t="s">
        <v>22</v>
      </c>
      <c r="G103" s="40">
        <v>19000</v>
      </c>
      <c r="H103" s="40">
        <v>0</v>
      </c>
      <c r="I103" s="40">
        <v>25</v>
      </c>
      <c r="J103" s="40">
        <v>545.29999999999995</v>
      </c>
      <c r="K103" s="40">
        <v>577.6</v>
      </c>
      <c r="L103" s="40">
        <v>1347.1</v>
      </c>
      <c r="M103" s="40">
        <v>1349</v>
      </c>
      <c r="N103" s="40">
        <v>218.5</v>
      </c>
      <c r="O103" s="40">
        <v>7990.29</v>
      </c>
      <c r="P103" s="40">
        <f t="shared" si="16"/>
        <v>9138.19</v>
      </c>
      <c r="Q103" s="40">
        <f t="shared" si="17"/>
        <v>9861.81</v>
      </c>
      <c r="R103" s="10">
        <v>1347.1</v>
      </c>
      <c r="S103" s="10">
        <v>1349</v>
      </c>
    </row>
    <row r="104" spans="1:1897" s="58" customFormat="1" x14ac:dyDescent="0.2"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12"/>
      <c r="S104" s="12"/>
    </row>
    <row r="105" spans="1:1897" s="58" customFormat="1" x14ac:dyDescent="0.2">
      <c r="B105" s="2" t="s">
        <v>214</v>
      </c>
      <c r="C105" s="2" t="s">
        <v>117</v>
      </c>
      <c r="D105" s="2" t="s">
        <v>215</v>
      </c>
      <c r="E105" s="2" t="s">
        <v>18</v>
      </c>
      <c r="F105" s="2" t="s">
        <v>19</v>
      </c>
      <c r="G105" s="39">
        <v>33000</v>
      </c>
      <c r="H105" s="39">
        <v>0</v>
      </c>
      <c r="I105" s="39">
        <v>25</v>
      </c>
      <c r="J105" s="39">
        <v>947.1</v>
      </c>
      <c r="K105" s="39">
        <v>1003.2</v>
      </c>
      <c r="L105" s="39">
        <v>2339.6999999999998</v>
      </c>
      <c r="M105" s="39">
        <v>2343</v>
      </c>
      <c r="N105" s="39">
        <v>379.5</v>
      </c>
      <c r="O105" s="39">
        <v>4100</v>
      </c>
      <c r="P105" s="40">
        <f t="shared" si="16"/>
        <v>6075.3</v>
      </c>
      <c r="Q105" s="40">
        <f t="shared" si="17"/>
        <v>26924.7</v>
      </c>
      <c r="R105" s="21">
        <v>2010.02</v>
      </c>
      <c r="S105" s="21">
        <v>2012.85</v>
      </c>
    </row>
    <row r="106" spans="1:1897" s="58" customFormat="1" x14ac:dyDescent="0.2">
      <c r="B106" s="2" t="s">
        <v>382</v>
      </c>
      <c r="C106" s="2" t="s">
        <v>117</v>
      </c>
      <c r="D106" s="2" t="s">
        <v>170</v>
      </c>
      <c r="E106" s="2" t="s">
        <v>18</v>
      </c>
      <c r="F106" s="2" t="s">
        <v>22</v>
      </c>
      <c r="G106" s="39">
        <v>20900</v>
      </c>
      <c r="H106" s="39">
        <v>0</v>
      </c>
      <c r="I106" s="39">
        <v>25</v>
      </c>
      <c r="J106" s="39">
        <v>599.83000000000004</v>
      </c>
      <c r="K106" s="39">
        <v>635.36</v>
      </c>
      <c r="L106" s="39">
        <v>1481.81</v>
      </c>
      <c r="M106" s="39">
        <v>1483.9</v>
      </c>
      <c r="N106" s="39">
        <v>240.35</v>
      </c>
      <c r="O106" s="39">
        <v>3254.9</v>
      </c>
      <c r="P106" s="40">
        <f t="shared" si="16"/>
        <v>4515.09</v>
      </c>
      <c r="Q106" s="40">
        <f t="shared" si="17"/>
        <v>16384.91</v>
      </c>
      <c r="R106" s="11">
        <v>1481.81</v>
      </c>
      <c r="S106" s="11">
        <v>1483.9</v>
      </c>
    </row>
    <row r="107" spans="1:1897" s="58" customFormat="1" x14ac:dyDescent="0.2">
      <c r="B107" s="7" t="s">
        <v>116</v>
      </c>
      <c r="C107" s="2" t="s">
        <v>117</v>
      </c>
      <c r="D107" s="2" t="s">
        <v>118</v>
      </c>
      <c r="E107" s="2" t="s">
        <v>18</v>
      </c>
      <c r="F107" s="2" t="s">
        <v>22</v>
      </c>
      <c r="G107" s="39">
        <v>17600</v>
      </c>
      <c r="H107" s="39">
        <v>0</v>
      </c>
      <c r="I107" s="39">
        <v>25</v>
      </c>
      <c r="J107" s="39">
        <v>505.12</v>
      </c>
      <c r="K107" s="39">
        <v>535.04</v>
      </c>
      <c r="L107" s="39">
        <v>1247.8399999999999</v>
      </c>
      <c r="M107" s="39">
        <v>1249.5999999999999</v>
      </c>
      <c r="N107" s="39">
        <v>202.4</v>
      </c>
      <c r="O107" s="39">
        <v>3853.03</v>
      </c>
      <c r="P107" s="40">
        <f t="shared" si="16"/>
        <v>4918.1900000000005</v>
      </c>
      <c r="Q107" s="40">
        <f t="shared" si="17"/>
        <v>12681.81</v>
      </c>
      <c r="R107" s="11">
        <v>1247.8399999999999</v>
      </c>
      <c r="S107" s="11">
        <v>1249.5999999999999</v>
      </c>
    </row>
    <row r="108" spans="1:1897" s="58" customFormat="1" x14ac:dyDescent="0.2">
      <c r="B108" s="2" t="s">
        <v>383</v>
      </c>
      <c r="C108" s="2" t="s">
        <v>117</v>
      </c>
      <c r="D108" s="2" t="s">
        <v>230</v>
      </c>
      <c r="E108" s="2" t="s">
        <v>18</v>
      </c>
      <c r="F108" s="2" t="s">
        <v>19</v>
      </c>
      <c r="G108" s="39">
        <v>17000</v>
      </c>
      <c r="H108" s="39">
        <v>0</v>
      </c>
      <c r="I108" s="39">
        <v>25</v>
      </c>
      <c r="J108" s="39">
        <v>487.9</v>
      </c>
      <c r="K108" s="39">
        <v>516.79999999999995</v>
      </c>
      <c r="L108" s="39">
        <v>1205.3</v>
      </c>
      <c r="M108" s="39">
        <v>1207</v>
      </c>
      <c r="N108" s="39">
        <v>195.5</v>
      </c>
      <c r="O108" s="40">
        <v>4993.93</v>
      </c>
      <c r="P108" s="40">
        <f t="shared" si="16"/>
        <v>6023.63</v>
      </c>
      <c r="Q108" s="40">
        <f t="shared" si="17"/>
        <v>10976.369999999999</v>
      </c>
      <c r="R108" s="20">
        <v>1013.46</v>
      </c>
      <c r="S108" s="20">
        <v>1014.89</v>
      </c>
    </row>
    <row r="109" spans="1:1897" s="19" customFormat="1" x14ac:dyDescent="0.2">
      <c r="B109" s="22"/>
      <c r="C109" s="22"/>
      <c r="D109" s="22"/>
      <c r="E109" s="22"/>
      <c r="F109" s="22"/>
      <c r="G109" s="42"/>
      <c r="H109" s="42"/>
      <c r="I109" s="42"/>
      <c r="J109" s="42"/>
      <c r="K109" s="42"/>
      <c r="L109" s="42"/>
      <c r="M109" s="42"/>
      <c r="N109" s="42"/>
      <c r="O109" s="42"/>
      <c r="P109" s="43"/>
      <c r="Q109" s="43"/>
      <c r="R109" s="24"/>
      <c r="S109" s="24"/>
    </row>
    <row r="110" spans="1:1897" s="58" customFormat="1" x14ac:dyDescent="0.2">
      <c r="B110" s="7" t="s">
        <v>384</v>
      </c>
      <c r="C110" s="2" t="s">
        <v>57</v>
      </c>
      <c r="D110" s="2" t="s">
        <v>309</v>
      </c>
      <c r="E110" s="2" t="s">
        <v>18</v>
      </c>
      <c r="F110" s="2" t="s">
        <v>19</v>
      </c>
      <c r="G110" s="39">
        <v>40000</v>
      </c>
      <c r="H110" s="39">
        <v>442.65</v>
      </c>
      <c r="I110" s="39">
        <v>25</v>
      </c>
      <c r="J110" s="39">
        <v>1148</v>
      </c>
      <c r="K110" s="39">
        <v>1216</v>
      </c>
      <c r="L110" s="39">
        <v>2836</v>
      </c>
      <c r="M110" s="39">
        <v>2840</v>
      </c>
      <c r="N110" s="39">
        <v>460</v>
      </c>
      <c r="O110" s="39">
        <v>6312.29</v>
      </c>
      <c r="P110" s="40">
        <f t="shared" si="16"/>
        <v>9143.94</v>
      </c>
      <c r="Q110" s="40">
        <f t="shared" si="17"/>
        <v>30856.059999999998</v>
      </c>
      <c r="R110" s="21">
        <v>2836</v>
      </c>
      <c r="S110" s="21">
        <v>2840</v>
      </c>
    </row>
    <row r="111" spans="1:1897" s="58" customFormat="1" x14ac:dyDescent="0.2">
      <c r="B111" s="2" t="s">
        <v>176</v>
      </c>
      <c r="C111" s="2" t="s">
        <v>57</v>
      </c>
      <c r="D111" s="2" t="s">
        <v>34</v>
      </c>
      <c r="E111" s="2" t="s">
        <v>18</v>
      </c>
      <c r="F111" s="2" t="s">
        <v>19</v>
      </c>
      <c r="G111" s="39">
        <v>22000</v>
      </c>
      <c r="H111" s="39">
        <v>0</v>
      </c>
      <c r="I111" s="39">
        <v>25</v>
      </c>
      <c r="J111" s="39">
        <v>631.4</v>
      </c>
      <c r="K111" s="39">
        <v>668.8</v>
      </c>
      <c r="L111" s="39">
        <v>1559.8</v>
      </c>
      <c r="M111" s="39">
        <v>1562</v>
      </c>
      <c r="N111" s="39">
        <v>253</v>
      </c>
      <c r="O111" s="39">
        <v>7761.21</v>
      </c>
      <c r="P111" s="40">
        <f t="shared" si="16"/>
        <v>9086.41</v>
      </c>
      <c r="Q111" s="40">
        <f t="shared" si="17"/>
        <v>12913.59</v>
      </c>
      <c r="R111" s="11">
        <v>1559.8</v>
      </c>
      <c r="S111" s="11">
        <v>1562</v>
      </c>
    </row>
    <row r="112" spans="1:1897" s="58" customFormat="1" x14ac:dyDescent="0.2">
      <c r="B112" s="7" t="s">
        <v>140</v>
      </c>
      <c r="C112" s="2" t="s">
        <v>57</v>
      </c>
      <c r="D112" s="2" t="s">
        <v>73</v>
      </c>
      <c r="E112" s="2" t="s">
        <v>18</v>
      </c>
      <c r="F112" s="2" t="s">
        <v>19</v>
      </c>
      <c r="G112" s="39">
        <v>19800</v>
      </c>
      <c r="H112" s="39">
        <v>0</v>
      </c>
      <c r="I112" s="39">
        <v>25</v>
      </c>
      <c r="J112" s="39">
        <v>568.26</v>
      </c>
      <c r="K112" s="39">
        <v>601.91999999999996</v>
      </c>
      <c r="L112" s="39">
        <v>1403.82</v>
      </c>
      <c r="M112" s="39">
        <v>1405.8</v>
      </c>
      <c r="N112" s="39">
        <v>227.7</v>
      </c>
      <c r="O112" s="39">
        <v>8330.48</v>
      </c>
      <c r="P112" s="40">
        <f t="shared" si="16"/>
        <v>9525.66</v>
      </c>
      <c r="Q112" s="40">
        <f t="shared" si="17"/>
        <v>10274.34</v>
      </c>
      <c r="R112" s="11">
        <v>1403.82</v>
      </c>
      <c r="S112" s="11">
        <v>1405.8</v>
      </c>
    </row>
    <row r="113" spans="2:19" s="58" customFormat="1" x14ac:dyDescent="0.2">
      <c r="B113" s="2" t="s">
        <v>385</v>
      </c>
      <c r="C113" s="2" t="s">
        <v>57</v>
      </c>
      <c r="D113" s="2" t="s">
        <v>59</v>
      </c>
      <c r="E113" s="2" t="s">
        <v>18</v>
      </c>
      <c r="F113" s="2" t="s">
        <v>19</v>
      </c>
      <c r="G113" s="39">
        <v>17163.03</v>
      </c>
      <c r="H113" s="39">
        <v>0</v>
      </c>
      <c r="I113" s="39">
        <v>25</v>
      </c>
      <c r="J113" s="39">
        <v>492.58</v>
      </c>
      <c r="K113" s="39">
        <v>521.76</v>
      </c>
      <c r="L113" s="39">
        <v>1216.8599999999999</v>
      </c>
      <c r="M113" s="39">
        <v>1218.58</v>
      </c>
      <c r="N113" s="39">
        <v>197.37</v>
      </c>
      <c r="O113" s="39">
        <v>600</v>
      </c>
      <c r="P113" s="40">
        <f t="shared" si="16"/>
        <v>1639.34</v>
      </c>
      <c r="Q113" s="40">
        <f t="shared" si="17"/>
        <v>15523.689999999999</v>
      </c>
      <c r="R113" s="11">
        <v>1216.8599999999999</v>
      </c>
      <c r="S113" s="11">
        <v>1218.58</v>
      </c>
    </row>
    <row r="114" spans="2:19" s="58" customFormat="1" x14ac:dyDescent="0.2">
      <c r="B114" s="2" t="s">
        <v>447</v>
      </c>
      <c r="C114" s="2" t="s">
        <v>57</v>
      </c>
      <c r="D114" s="2" t="s">
        <v>118</v>
      </c>
      <c r="E114" s="2" t="s">
        <v>18</v>
      </c>
      <c r="F114" s="2" t="s">
        <v>22</v>
      </c>
      <c r="G114" s="39">
        <v>14300</v>
      </c>
      <c r="H114" s="39">
        <v>0</v>
      </c>
      <c r="I114" s="39">
        <v>25</v>
      </c>
      <c r="J114" s="39">
        <v>410.41</v>
      </c>
      <c r="K114" s="39">
        <v>434.72</v>
      </c>
      <c r="L114" s="39">
        <v>1013.87</v>
      </c>
      <c r="M114" s="39">
        <v>1015.3</v>
      </c>
      <c r="N114" s="39">
        <v>164.45</v>
      </c>
      <c r="O114" s="39">
        <v>5566.2</v>
      </c>
      <c r="P114" s="40">
        <f>H114+I114+J114+K114+O114</f>
        <v>6436.33</v>
      </c>
      <c r="Q114" s="40">
        <f>G114-P114</f>
        <v>7863.67</v>
      </c>
      <c r="R114" s="11">
        <v>1013.87</v>
      </c>
      <c r="S114" s="11">
        <v>1015.3</v>
      </c>
    </row>
    <row r="115" spans="2:19" s="58" customFormat="1" x14ac:dyDescent="0.2">
      <c r="B115" s="2" t="s">
        <v>386</v>
      </c>
      <c r="C115" s="2" t="s">
        <v>57</v>
      </c>
      <c r="D115" s="2" t="s">
        <v>230</v>
      </c>
      <c r="E115" s="2" t="s">
        <v>18</v>
      </c>
      <c r="F115" s="2" t="s">
        <v>19</v>
      </c>
      <c r="G115" s="39">
        <v>17000</v>
      </c>
      <c r="H115" s="39">
        <v>0</v>
      </c>
      <c r="I115" s="39">
        <v>25</v>
      </c>
      <c r="J115" s="39">
        <v>487.9</v>
      </c>
      <c r="K115" s="39">
        <v>516.79999999999995</v>
      </c>
      <c r="L115" s="39">
        <v>1205.3</v>
      </c>
      <c r="M115" s="39">
        <v>1207</v>
      </c>
      <c r="N115" s="39">
        <v>195.5</v>
      </c>
      <c r="O115" s="39">
        <v>7547.22</v>
      </c>
      <c r="P115" s="40">
        <f t="shared" si="16"/>
        <v>8576.92</v>
      </c>
      <c r="Q115" s="40">
        <f t="shared" si="17"/>
        <v>8423.08</v>
      </c>
      <c r="R115" s="11">
        <v>1205.3</v>
      </c>
      <c r="S115" s="11">
        <v>1207</v>
      </c>
    </row>
    <row r="116" spans="2:19" s="19" customFormat="1" x14ac:dyDescent="0.2">
      <c r="B116" s="22"/>
      <c r="C116" s="22"/>
      <c r="D116" s="22"/>
      <c r="E116" s="22"/>
      <c r="F116" s="22"/>
      <c r="G116" s="42"/>
      <c r="H116" s="42"/>
      <c r="I116" s="42"/>
      <c r="J116" s="42"/>
      <c r="K116" s="42"/>
      <c r="L116" s="42"/>
      <c r="M116" s="42"/>
      <c r="N116" s="42"/>
      <c r="O116" s="42"/>
      <c r="P116" s="43"/>
      <c r="Q116" s="43"/>
      <c r="R116" s="13"/>
      <c r="S116" s="13"/>
    </row>
    <row r="117" spans="2:19" s="58" customFormat="1" x14ac:dyDescent="0.2">
      <c r="B117" s="7" t="s">
        <v>388</v>
      </c>
      <c r="C117" s="2" t="s">
        <v>23</v>
      </c>
      <c r="D117" s="2" t="s">
        <v>56</v>
      </c>
      <c r="E117" s="2" t="s">
        <v>18</v>
      </c>
      <c r="F117" s="2" t="s">
        <v>22</v>
      </c>
      <c r="G117" s="39">
        <v>50000</v>
      </c>
      <c r="H117" s="39">
        <v>1617.38</v>
      </c>
      <c r="I117" s="39">
        <v>25</v>
      </c>
      <c r="J117" s="39">
        <v>1435</v>
      </c>
      <c r="K117" s="39">
        <v>1520</v>
      </c>
      <c r="L117" s="39">
        <v>3545</v>
      </c>
      <c r="M117" s="39">
        <v>3550</v>
      </c>
      <c r="N117" s="39">
        <v>575</v>
      </c>
      <c r="O117" s="39">
        <v>18923.52</v>
      </c>
      <c r="P117" s="40">
        <f t="shared" ref="P117" si="18">H117+I117+J117+K117+O117</f>
        <v>23520.9</v>
      </c>
      <c r="Q117" s="40">
        <f t="shared" ref="Q117" si="19">G117-P117</f>
        <v>26479.1</v>
      </c>
      <c r="R117" s="21">
        <v>3190.5</v>
      </c>
      <c r="S117" s="21">
        <v>3195</v>
      </c>
    </row>
    <row r="118" spans="2:19" s="58" customFormat="1" x14ac:dyDescent="0.2">
      <c r="B118" s="2" t="s">
        <v>391</v>
      </c>
      <c r="C118" s="2" t="s">
        <v>23</v>
      </c>
      <c r="D118" s="2" t="s">
        <v>24</v>
      </c>
      <c r="E118" s="2" t="s">
        <v>18</v>
      </c>
      <c r="F118" s="2" t="s">
        <v>22</v>
      </c>
      <c r="G118" s="39">
        <v>20000</v>
      </c>
      <c r="H118" s="39">
        <v>0</v>
      </c>
      <c r="I118" s="39">
        <v>25</v>
      </c>
      <c r="J118" s="39">
        <v>574</v>
      </c>
      <c r="K118" s="39">
        <v>608</v>
      </c>
      <c r="L118" s="39">
        <v>1418</v>
      </c>
      <c r="M118" s="39">
        <v>1420</v>
      </c>
      <c r="N118" s="39">
        <v>230</v>
      </c>
      <c r="O118" s="39">
        <v>5400</v>
      </c>
      <c r="P118" s="40">
        <f t="shared" ref="P118:P128" si="20">H118+I118+J118+K118+O118</f>
        <v>6607</v>
      </c>
      <c r="Q118" s="40">
        <f t="shared" ref="Q118:Q128" si="21">G118-P118</f>
        <v>13393</v>
      </c>
      <c r="R118" s="11">
        <v>1559.8</v>
      </c>
      <c r="S118" s="11">
        <v>1562</v>
      </c>
    </row>
    <row r="119" spans="2:19" s="58" customFormat="1" x14ac:dyDescent="0.2">
      <c r="B119" s="2" t="s">
        <v>389</v>
      </c>
      <c r="C119" s="2" t="s">
        <v>23</v>
      </c>
      <c r="D119" s="2" t="s">
        <v>24</v>
      </c>
      <c r="E119" s="2" t="s">
        <v>18</v>
      </c>
      <c r="F119" s="2" t="s">
        <v>22</v>
      </c>
      <c r="G119" s="39">
        <v>25000</v>
      </c>
      <c r="H119" s="39">
        <v>0</v>
      </c>
      <c r="I119" s="39">
        <v>25</v>
      </c>
      <c r="J119" s="39">
        <v>717.5</v>
      </c>
      <c r="K119" s="39">
        <v>760</v>
      </c>
      <c r="L119" s="39">
        <v>1772.5</v>
      </c>
      <c r="M119" s="39">
        <v>1775</v>
      </c>
      <c r="N119" s="39">
        <v>287.5</v>
      </c>
      <c r="O119" s="39">
        <v>8304.57</v>
      </c>
      <c r="P119" s="40">
        <f t="shared" si="20"/>
        <v>9807.07</v>
      </c>
      <c r="Q119" s="40">
        <f t="shared" si="21"/>
        <v>15192.93</v>
      </c>
      <c r="R119" s="11">
        <v>1442.82</v>
      </c>
      <c r="S119" s="11">
        <v>1444.85</v>
      </c>
    </row>
    <row r="120" spans="2:19" s="58" customFormat="1" x14ac:dyDescent="0.2">
      <c r="B120" s="2" t="s">
        <v>390</v>
      </c>
      <c r="C120" s="2" t="s">
        <v>23</v>
      </c>
      <c r="D120" s="2" t="s">
        <v>24</v>
      </c>
      <c r="E120" s="2" t="s">
        <v>18</v>
      </c>
      <c r="F120" s="2" t="s">
        <v>22</v>
      </c>
      <c r="G120" s="39">
        <v>19000</v>
      </c>
      <c r="H120" s="39">
        <v>0</v>
      </c>
      <c r="I120" s="39">
        <v>25</v>
      </c>
      <c r="J120" s="39">
        <v>545.29999999999995</v>
      </c>
      <c r="K120" s="39">
        <v>577.6</v>
      </c>
      <c r="L120" s="39">
        <v>1347.1</v>
      </c>
      <c r="M120" s="39">
        <v>1349</v>
      </c>
      <c r="N120" s="39">
        <v>218.5</v>
      </c>
      <c r="O120" s="39">
        <v>6510.85</v>
      </c>
      <c r="P120" s="40">
        <f t="shared" si="20"/>
        <v>7658.75</v>
      </c>
      <c r="Q120" s="40">
        <f t="shared" si="21"/>
        <v>11341.25</v>
      </c>
      <c r="R120" s="11">
        <v>1388.22</v>
      </c>
      <c r="S120" s="11">
        <v>1390.18</v>
      </c>
    </row>
    <row r="121" spans="2:19" s="58" customFormat="1" x14ac:dyDescent="0.2">
      <c r="B121" s="2" t="s">
        <v>394</v>
      </c>
      <c r="C121" s="2" t="s">
        <v>23</v>
      </c>
      <c r="D121" s="2" t="s">
        <v>24</v>
      </c>
      <c r="E121" s="2" t="s">
        <v>18</v>
      </c>
      <c r="F121" s="2" t="s">
        <v>22</v>
      </c>
      <c r="G121" s="39">
        <v>21400</v>
      </c>
      <c r="H121" s="39">
        <v>0</v>
      </c>
      <c r="I121" s="39">
        <v>25</v>
      </c>
      <c r="J121" s="39">
        <v>614.17999999999995</v>
      </c>
      <c r="K121" s="39">
        <v>650.55999999999995</v>
      </c>
      <c r="L121" s="39">
        <v>1517.26</v>
      </c>
      <c r="M121" s="39">
        <v>1519.4</v>
      </c>
      <c r="N121" s="39">
        <v>246.1</v>
      </c>
      <c r="O121" s="39">
        <v>5366.37</v>
      </c>
      <c r="P121" s="40">
        <f t="shared" si="20"/>
        <v>6656.11</v>
      </c>
      <c r="Q121" s="40">
        <f t="shared" si="21"/>
        <v>14743.89</v>
      </c>
      <c r="R121" s="11">
        <v>1772.5</v>
      </c>
      <c r="S121" s="11">
        <v>1775</v>
      </c>
    </row>
    <row r="122" spans="2:19" s="58" customFormat="1" x14ac:dyDescent="0.2">
      <c r="B122" s="2" t="s">
        <v>392</v>
      </c>
      <c r="C122" s="2" t="s">
        <v>23</v>
      </c>
      <c r="D122" s="2" t="s">
        <v>24</v>
      </c>
      <c r="E122" s="2" t="s">
        <v>18</v>
      </c>
      <c r="F122" s="2" t="s">
        <v>22</v>
      </c>
      <c r="G122" s="39">
        <v>21000</v>
      </c>
      <c r="H122" s="39">
        <v>0</v>
      </c>
      <c r="I122" s="39">
        <v>25</v>
      </c>
      <c r="J122" s="39">
        <v>602.70000000000005</v>
      </c>
      <c r="K122" s="39">
        <v>638.4</v>
      </c>
      <c r="L122" s="39">
        <v>1488.9</v>
      </c>
      <c r="M122" s="39">
        <v>1491</v>
      </c>
      <c r="N122" s="39">
        <v>241.5</v>
      </c>
      <c r="O122" s="39">
        <v>8896.66</v>
      </c>
      <c r="P122" s="40">
        <f t="shared" si="20"/>
        <v>10162.76</v>
      </c>
      <c r="Q122" s="40">
        <f t="shared" si="21"/>
        <v>10837.24</v>
      </c>
      <c r="R122" s="11">
        <v>1347.1</v>
      </c>
      <c r="S122" s="11">
        <v>1349</v>
      </c>
    </row>
    <row r="123" spans="2:19" s="58" customFormat="1" x14ac:dyDescent="0.2">
      <c r="B123" s="2" t="s">
        <v>393</v>
      </c>
      <c r="C123" s="2" t="s">
        <v>23</v>
      </c>
      <c r="D123" s="2" t="s">
        <v>24</v>
      </c>
      <c r="E123" s="2" t="s">
        <v>18</v>
      </c>
      <c r="F123" s="2" t="s">
        <v>22</v>
      </c>
      <c r="G123" s="39">
        <v>22000</v>
      </c>
      <c r="H123" s="39">
        <v>0</v>
      </c>
      <c r="I123" s="39">
        <v>25</v>
      </c>
      <c r="J123" s="39">
        <v>631.4</v>
      </c>
      <c r="K123" s="39">
        <v>668.8</v>
      </c>
      <c r="L123" s="39">
        <v>1559.8</v>
      </c>
      <c r="M123" s="39">
        <v>1562</v>
      </c>
      <c r="N123" s="39">
        <v>253</v>
      </c>
      <c r="O123" s="39">
        <v>8961.34</v>
      </c>
      <c r="P123" s="40">
        <f t="shared" si="20"/>
        <v>10286.540000000001</v>
      </c>
      <c r="Q123" s="40">
        <f t="shared" si="21"/>
        <v>11713.46</v>
      </c>
      <c r="R123" s="11">
        <v>1517.26</v>
      </c>
      <c r="S123" s="11">
        <v>1519.4</v>
      </c>
    </row>
    <row r="124" spans="2:19" s="58" customFormat="1" x14ac:dyDescent="0.2">
      <c r="B124" s="2" t="s">
        <v>281</v>
      </c>
      <c r="C124" s="2" t="s">
        <v>23</v>
      </c>
      <c r="D124" s="2" t="s">
        <v>24</v>
      </c>
      <c r="E124" s="2" t="s">
        <v>18</v>
      </c>
      <c r="F124" s="2" t="s">
        <v>255</v>
      </c>
      <c r="G124" s="39">
        <v>21000</v>
      </c>
      <c r="H124" s="39">
        <v>0</v>
      </c>
      <c r="I124" s="39">
        <v>25</v>
      </c>
      <c r="J124" s="39">
        <v>602.70000000000005</v>
      </c>
      <c r="K124" s="39">
        <v>638.4</v>
      </c>
      <c r="L124" s="39">
        <v>1488.9</v>
      </c>
      <c r="M124" s="39">
        <v>1491</v>
      </c>
      <c r="N124" s="39">
        <v>241.5</v>
      </c>
      <c r="O124" s="39">
        <v>10485.120000000001</v>
      </c>
      <c r="P124" s="40">
        <f t="shared" si="20"/>
        <v>11751.220000000001</v>
      </c>
      <c r="Q124" s="40">
        <f t="shared" si="21"/>
        <v>9248.7799999999988</v>
      </c>
      <c r="R124" s="11">
        <v>1559.8</v>
      </c>
      <c r="S124" s="11">
        <v>1562</v>
      </c>
    </row>
    <row r="125" spans="2:19" s="58" customFormat="1" x14ac:dyDescent="0.2">
      <c r="B125" s="2" t="s">
        <v>438</v>
      </c>
      <c r="C125" s="2" t="s">
        <v>23</v>
      </c>
      <c r="D125" s="2" t="s">
        <v>24</v>
      </c>
      <c r="E125" s="2" t="s">
        <v>18</v>
      </c>
      <c r="F125" s="2" t="s">
        <v>22</v>
      </c>
      <c r="G125" s="39">
        <v>21000</v>
      </c>
      <c r="H125" s="39">
        <v>0</v>
      </c>
      <c r="I125" s="39">
        <v>25</v>
      </c>
      <c r="J125" s="39">
        <v>602.70000000000005</v>
      </c>
      <c r="K125" s="39">
        <v>638.4</v>
      </c>
      <c r="L125" s="39">
        <v>1488.9</v>
      </c>
      <c r="M125" s="39">
        <v>1491</v>
      </c>
      <c r="N125" s="39">
        <v>241.5</v>
      </c>
      <c r="O125" s="39">
        <v>8477.2000000000007</v>
      </c>
      <c r="P125" s="40">
        <f t="shared" si="20"/>
        <v>9743.3000000000011</v>
      </c>
      <c r="Q125" s="40">
        <f t="shared" si="21"/>
        <v>11256.699999999999</v>
      </c>
      <c r="R125" s="11">
        <v>1276.2</v>
      </c>
      <c r="S125" s="11">
        <v>1278</v>
      </c>
    </row>
    <row r="126" spans="2:19" s="58" customFormat="1" x14ac:dyDescent="0.2">
      <c r="B126" s="2" t="s">
        <v>199</v>
      </c>
      <c r="C126" s="2" t="s">
        <v>23</v>
      </c>
      <c r="D126" s="2" t="s">
        <v>34</v>
      </c>
      <c r="E126" s="2" t="s">
        <v>18</v>
      </c>
      <c r="F126" s="2" t="s">
        <v>19</v>
      </c>
      <c r="G126" s="39">
        <v>19580</v>
      </c>
      <c r="H126" s="39">
        <v>0</v>
      </c>
      <c r="I126" s="39">
        <v>25</v>
      </c>
      <c r="J126" s="39">
        <v>561.95000000000005</v>
      </c>
      <c r="K126" s="39">
        <v>595.23</v>
      </c>
      <c r="L126" s="39">
        <v>1388.22</v>
      </c>
      <c r="M126" s="39">
        <v>1390.18</v>
      </c>
      <c r="N126" s="39">
        <v>225.17</v>
      </c>
      <c r="O126" s="39">
        <v>9875.32</v>
      </c>
      <c r="P126" s="40">
        <f t="shared" si="20"/>
        <v>11057.5</v>
      </c>
      <c r="Q126" s="40">
        <f t="shared" si="21"/>
        <v>8522.5</v>
      </c>
      <c r="R126" s="11">
        <v>1276.2</v>
      </c>
      <c r="S126" s="11">
        <v>1278</v>
      </c>
    </row>
    <row r="127" spans="2:19" s="58" customFormat="1" x14ac:dyDescent="0.2">
      <c r="B127" s="7" t="s">
        <v>395</v>
      </c>
      <c r="C127" s="2" t="s">
        <v>23</v>
      </c>
      <c r="D127" s="2" t="s">
        <v>24</v>
      </c>
      <c r="E127" s="2" t="s">
        <v>18</v>
      </c>
      <c r="F127" s="2" t="s">
        <v>22</v>
      </c>
      <c r="G127" s="39">
        <v>30000</v>
      </c>
      <c r="H127" s="39">
        <v>0</v>
      </c>
      <c r="I127" s="39">
        <v>25</v>
      </c>
      <c r="J127" s="39">
        <v>861</v>
      </c>
      <c r="K127" s="39">
        <v>912</v>
      </c>
      <c r="L127" s="39">
        <v>2127</v>
      </c>
      <c r="M127" s="39">
        <v>2130</v>
      </c>
      <c r="N127" s="39">
        <v>345</v>
      </c>
      <c r="O127" s="39">
        <v>3400</v>
      </c>
      <c r="P127" s="40">
        <f t="shared" si="20"/>
        <v>5198</v>
      </c>
      <c r="Q127" s="40">
        <f t="shared" si="21"/>
        <v>24802</v>
      </c>
      <c r="R127" s="11">
        <v>2127</v>
      </c>
      <c r="S127" s="11">
        <v>2130</v>
      </c>
    </row>
    <row r="128" spans="2:19" s="58" customFormat="1" x14ac:dyDescent="0.2">
      <c r="B128" s="2" t="s">
        <v>396</v>
      </c>
      <c r="C128" s="2" t="s">
        <v>23</v>
      </c>
      <c r="D128" s="2" t="s">
        <v>24</v>
      </c>
      <c r="E128" s="2" t="s">
        <v>18</v>
      </c>
      <c r="F128" s="2" t="s">
        <v>22</v>
      </c>
      <c r="G128" s="39">
        <v>11600.56</v>
      </c>
      <c r="H128" s="39">
        <v>0</v>
      </c>
      <c r="I128" s="39">
        <v>25</v>
      </c>
      <c r="J128" s="39">
        <v>332.94</v>
      </c>
      <c r="K128" s="39">
        <v>352.66</v>
      </c>
      <c r="L128" s="39">
        <v>822.48</v>
      </c>
      <c r="M128" s="39">
        <v>823.64</v>
      </c>
      <c r="N128" s="39">
        <v>133.41</v>
      </c>
      <c r="O128" s="39">
        <v>100</v>
      </c>
      <c r="P128" s="40">
        <f t="shared" si="20"/>
        <v>810.6</v>
      </c>
      <c r="Q128" s="40">
        <f t="shared" si="21"/>
        <v>10789.96</v>
      </c>
      <c r="R128" s="11">
        <v>1418</v>
      </c>
      <c r="S128" s="11">
        <v>1420</v>
      </c>
    </row>
    <row r="129" spans="2:19" s="58" customFormat="1" x14ac:dyDescent="0.2">
      <c r="B129" s="4"/>
      <c r="C129" s="4"/>
      <c r="D129" s="4"/>
      <c r="E129" s="4"/>
      <c r="F129" s="4"/>
      <c r="G129" s="41"/>
      <c r="H129" s="42"/>
      <c r="I129" s="42"/>
      <c r="J129" s="42"/>
      <c r="K129" s="42"/>
      <c r="L129" s="42"/>
      <c r="M129" s="42"/>
      <c r="N129" s="42"/>
      <c r="O129" s="42"/>
      <c r="P129" s="40"/>
      <c r="Q129" s="40"/>
      <c r="R129" s="12"/>
      <c r="S129" s="12"/>
    </row>
    <row r="130" spans="2:19" s="58" customFormat="1" x14ac:dyDescent="0.2">
      <c r="B130" s="2" t="s">
        <v>397</v>
      </c>
      <c r="C130" s="2" t="s">
        <v>530</v>
      </c>
      <c r="D130" s="2" t="s">
        <v>531</v>
      </c>
      <c r="E130" s="2" t="s">
        <v>18</v>
      </c>
      <c r="F130" s="2" t="s">
        <v>22</v>
      </c>
      <c r="G130" s="39">
        <v>70000</v>
      </c>
      <c r="H130" s="39">
        <v>5368.45</v>
      </c>
      <c r="I130" s="39">
        <v>25</v>
      </c>
      <c r="J130" s="39">
        <v>2009</v>
      </c>
      <c r="K130" s="39">
        <v>2128</v>
      </c>
      <c r="L130" s="39">
        <v>4963</v>
      </c>
      <c r="M130" s="39">
        <v>4970</v>
      </c>
      <c r="N130" s="39">
        <v>805</v>
      </c>
      <c r="O130" s="39">
        <v>100</v>
      </c>
      <c r="P130" s="40">
        <f t="shared" ref="P130:P146" si="22">H130+I130+J130+K130+O130</f>
        <v>9630.4500000000007</v>
      </c>
      <c r="Q130" s="40">
        <f t="shared" ref="Q130:Q145" si="23">G130-P130</f>
        <v>60369.55</v>
      </c>
      <c r="R130" s="11">
        <v>4821.2</v>
      </c>
      <c r="S130" s="11">
        <v>4828</v>
      </c>
    </row>
    <row r="131" spans="2:19" s="58" customFormat="1" x14ac:dyDescent="0.2">
      <c r="B131" s="2" t="s">
        <v>398</v>
      </c>
      <c r="C131" s="2" t="s">
        <v>61</v>
      </c>
      <c r="D131" s="2" t="s">
        <v>53</v>
      </c>
      <c r="E131" s="2" t="s">
        <v>18</v>
      </c>
      <c r="F131" s="2" t="s">
        <v>22</v>
      </c>
      <c r="G131" s="39">
        <v>25000</v>
      </c>
      <c r="H131" s="39">
        <v>0</v>
      </c>
      <c r="I131" s="39">
        <v>25</v>
      </c>
      <c r="J131" s="39">
        <v>717.5</v>
      </c>
      <c r="K131" s="39">
        <v>760</v>
      </c>
      <c r="L131" s="39">
        <v>1772.5</v>
      </c>
      <c r="M131" s="39">
        <v>1775</v>
      </c>
      <c r="N131" s="39">
        <v>287.5</v>
      </c>
      <c r="O131" s="39">
        <v>9943.7999999999993</v>
      </c>
      <c r="P131" s="40">
        <f t="shared" ref="P131:P138" si="24">H131+I131+J131+K131+O131</f>
        <v>11446.3</v>
      </c>
      <c r="Q131" s="40">
        <f t="shared" ref="Q131:Q138" si="25">G131-P131</f>
        <v>13553.7</v>
      </c>
      <c r="R131" s="11"/>
      <c r="S131" s="11"/>
    </row>
    <row r="132" spans="2:19" s="58" customFormat="1" x14ac:dyDescent="0.2">
      <c r="B132" s="2" t="s">
        <v>399</v>
      </c>
      <c r="C132" s="2" t="s">
        <v>61</v>
      </c>
      <c r="D132" s="2" t="s">
        <v>53</v>
      </c>
      <c r="E132" s="2" t="s">
        <v>18</v>
      </c>
      <c r="F132" s="2" t="s">
        <v>22</v>
      </c>
      <c r="G132" s="39">
        <v>25000</v>
      </c>
      <c r="H132" s="39">
        <v>0</v>
      </c>
      <c r="I132" s="39">
        <v>25</v>
      </c>
      <c r="J132" s="39">
        <v>717.5</v>
      </c>
      <c r="K132" s="39">
        <v>760</v>
      </c>
      <c r="L132" s="39">
        <v>1772.5</v>
      </c>
      <c r="M132" s="39">
        <v>1775</v>
      </c>
      <c r="N132" s="39">
        <v>287.5</v>
      </c>
      <c r="O132" s="39">
        <v>5500</v>
      </c>
      <c r="P132" s="40">
        <f t="shared" si="24"/>
        <v>7002.5</v>
      </c>
      <c r="Q132" s="40">
        <f t="shared" si="25"/>
        <v>17997.5</v>
      </c>
      <c r="R132" s="11">
        <v>1772.5</v>
      </c>
      <c r="S132" s="11">
        <v>1175</v>
      </c>
    </row>
    <row r="133" spans="2:19" s="58" customFormat="1" x14ac:dyDescent="0.2">
      <c r="B133" s="2" t="s">
        <v>533</v>
      </c>
      <c r="C133" s="2" t="s">
        <v>61</v>
      </c>
      <c r="D133" s="2" t="s">
        <v>53</v>
      </c>
      <c r="E133" s="2" t="s">
        <v>18</v>
      </c>
      <c r="F133" s="2" t="s">
        <v>22</v>
      </c>
      <c r="G133" s="39">
        <v>20000</v>
      </c>
      <c r="H133" s="39">
        <v>0</v>
      </c>
      <c r="I133" s="39">
        <v>25</v>
      </c>
      <c r="J133" s="39">
        <v>574</v>
      </c>
      <c r="K133" s="39">
        <v>608</v>
      </c>
      <c r="L133" s="39">
        <v>1418</v>
      </c>
      <c r="M133" s="39">
        <v>1420</v>
      </c>
      <c r="N133" s="39">
        <v>230</v>
      </c>
      <c r="O133" s="39">
        <v>0</v>
      </c>
      <c r="P133" s="40">
        <f t="shared" si="24"/>
        <v>1207</v>
      </c>
      <c r="Q133" s="40">
        <f t="shared" si="25"/>
        <v>18793</v>
      </c>
      <c r="R133" s="11">
        <v>1772.5</v>
      </c>
      <c r="S133" s="11">
        <v>1175</v>
      </c>
    </row>
    <row r="134" spans="2:19" s="58" customFormat="1" x14ac:dyDescent="0.2">
      <c r="B134" s="7" t="s">
        <v>402</v>
      </c>
      <c r="C134" s="2" t="s">
        <v>61</v>
      </c>
      <c r="D134" s="2" t="s">
        <v>34</v>
      </c>
      <c r="E134" s="2" t="s">
        <v>18</v>
      </c>
      <c r="F134" s="2" t="s">
        <v>19</v>
      </c>
      <c r="G134" s="39">
        <v>44190.54</v>
      </c>
      <c r="H134" s="39">
        <v>797.46</v>
      </c>
      <c r="I134" s="39">
        <v>25</v>
      </c>
      <c r="J134" s="39">
        <v>1268.27</v>
      </c>
      <c r="K134" s="39">
        <v>1343.39</v>
      </c>
      <c r="L134" s="39">
        <v>3133.11</v>
      </c>
      <c r="M134" s="39">
        <v>3137.53</v>
      </c>
      <c r="N134" s="39">
        <v>508.19</v>
      </c>
      <c r="O134" s="39">
        <v>6841.37</v>
      </c>
      <c r="P134" s="40">
        <f t="shared" si="24"/>
        <v>10275.49</v>
      </c>
      <c r="Q134" s="40">
        <f t="shared" si="25"/>
        <v>33915.050000000003</v>
      </c>
      <c r="R134" s="11">
        <v>3133.11</v>
      </c>
      <c r="S134" s="11">
        <v>3137.53</v>
      </c>
    </row>
    <row r="135" spans="2:19" s="58" customFormat="1" x14ac:dyDescent="0.2">
      <c r="B135" s="2" t="s">
        <v>401</v>
      </c>
      <c r="C135" s="2" t="s">
        <v>61</v>
      </c>
      <c r="D135" s="2" t="s">
        <v>524</v>
      </c>
      <c r="E135" s="2" t="s">
        <v>18</v>
      </c>
      <c r="F135" s="2" t="s">
        <v>22</v>
      </c>
      <c r="G135" s="39">
        <v>37000</v>
      </c>
      <c r="H135" s="39">
        <v>19.25</v>
      </c>
      <c r="I135" s="39">
        <v>25</v>
      </c>
      <c r="J135" s="39">
        <v>1061.9000000000001</v>
      </c>
      <c r="K135" s="39">
        <v>1124.8</v>
      </c>
      <c r="L135" s="39">
        <v>2623.3</v>
      </c>
      <c r="M135" s="39">
        <v>2627</v>
      </c>
      <c r="N135" s="39">
        <v>425.5</v>
      </c>
      <c r="O135" s="39">
        <v>6547.66</v>
      </c>
      <c r="P135" s="40">
        <f t="shared" si="24"/>
        <v>8778.61</v>
      </c>
      <c r="Q135" s="40">
        <f t="shared" si="25"/>
        <v>28221.39</v>
      </c>
      <c r="R135" s="11">
        <v>2481.5</v>
      </c>
      <c r="S135" s="11">
        <v>2485</v>
      </c>
    </row>
    <row r="136" spans="2:19" s="58" customFormat="1" x14ac:dyDescent="0.2">
      <c r="B136" s="2" t="s">
        <v>400</v>
      </c>
      <c r="C136" s="2" t="s">
        <v>61</v>
      </c>
      <c r="D136" s="2" t="s">
        <v>53</v>
      </c>
      <c r="E136" s="2" t="s">
        <v>18</v>
      </c>
      <c r="F136" s="2" t="s">
        <v>22</v>
      </c>
      <c r="G136" s="39">
        <v>35000</v>
      </c>
      <c r="H136" s="39">
        <v>0</v>
      </c>
      <c r="I136" s="39">
        <v>25</v>
      </c>
      <c r="J136" s="39">
        <v>1004.5</v>
      </c>
      <c r="K136" s="39">
        <v>1064</v>
      </c>
      <c r="L136" s="39">
        <v>2481.5</v>
      </c>
      <c r="M136" s="39">
        <v>2485</v>
      </c>
      <c r="N136" s="39">
        <v>402.5</v>
      </c>
      <c r="O136" s="39">
        <v>8128.35</v>
      </c>
      <c r="P136" s="40">
        <f t="shared" si="24"/>
        <v>10221.85</v>
      </c>
      <c r="Q136" s="40">
        <f t="shared" si="25"/>
        <v>24778.15</v>
      </c>
      <c r="R136" s="11">
        <v>2623.3</v>
      </c>
      <c r="S136" s="11">
        <v>2627</v>
      </c>
    </row>
    <row r="137" spans="2:19" s="58" customFormat="1" x14ac:dyDescent="0.2">
      <c r="B137" s="2" t="s">
        <v>403</v>
      </c>
      <c r="C137" s="2" t="s">
        <v>61</v>
      </c>
      <c r="D137" s="2" t="s">
        <v>58</v>
      </c>
      <c r="E137" s="2" t="s">
        <v>18</v>
      </c>
      <c r="F137" s="2" t="s">
        <v>19</v>
      </c>
      <c r="G137" s="39">
        <v>25000</v>
      </c>
      <c r="H137" s="39">
        <v>0</v>
      </c>
      <c r="I137" s="39">
        <v>25</v>
      </c>
      <c r="J137" s="39">
        <v>717.5</v>
      </c>
      <c r="K137" s="39">
        <v>760</v>
      </c>
      <c r="L137" s="39">
        <v>1772.5</v>
      </c>
      <c r="M137" s="39">
        <v>1775</v>
      </c>
      <c r="N137" s="39">
        <v>287.5</v>
      </c>
      <c r="O137" s="39">
        <v>9195.2900000000009</v>
      </c>
      <c r="P137" s="40">
        <f t="shared" si="24"/>
        <v>10697.79</v>
      </c>
      <c r="Q137" s="40">
        <f t="shared" si="25"/>
        <v>14302.21</v>
      </c>
      <c r="R137" s="11"/>
      <c r="S137" s="11"/>
    </row>
    <row r="138" spans="2:19" s="58" customFormat="1" x14ac:dyDescent="0.2">
      <c r="B138" s="7" t="s">
        <v>404</v>
      </c>
      <c r="C138" s="2" t="s">
        <v>260</v>
      </c>
      <c r="D138" s="2" t="s">
        <v>261</v>
      </c>
      <c r="E138" s="2" t="s">
        <v>18</v>
      </c>
      <c r="F138" s="2" t="s">
        <v>22</v>
      </c>
      <c r="G138" s="39">
        <v>38000</v>
      </c>
      <c r="H138" s="39">
        <v>160.38</v>
      </c>
      <c r="I138" s="39">
        <v>25</v>
      </c>
      <c r="J138" s="39">
        <v>1090.5999999999999</v>
      </c>
      <c r="K138" s="39">
        <v>1155.2</v>
      </c>
      <c r="L138" s="39">
        <v>2694.2</v>
      </c>
      <c r="M138" s="39">
        <v>2698</v>
      </c>
      <c r="N138" s="39">
        <v>437</v>
      </c>
      <c r="O138" s="39">
        <v>9284.43</v>
      </c>
      <c r="P138" s="40">
        <f t="shared" si="24"/>
        <v>11715.61</v>
      </c>
      <c r="Q138" s="40">
        <f t="shared" si="25"/>
        <v>26284.39</v>
      </c>
      <c r="R138" s="11">
        <v>1559.8</v>
      </c>
      <c r="S138" s="11">
        <v>1562</v>
      </c>
    </row>
    <row r="139" spans="2:19" s="58" customFormat="1" x14ac:dyDescent="0.2">
      <c r="B139" s="4"/>
      <c r="C139" s="4"/>
      <c r="D139" s="4"/>
      <c r="E139" s="4"/>
      <c r="F139" s="4"/>
      <c r="G139" s="41"/>
      <c r="H139" s="42"/>
      <c r="I139" s="42"/>
      <c r="J139" s="42"/>
      <c r="K139" s="42"/>
      <c r="L139" s="42"/>
      <c r="M139" s="42"/>
      <c r="N139" s="42"/>
      <c r="O139" s="42"/>
      <c r="P139" s="40"/>
      <c r="Q139" s="40"/>
      <c r="R139" s="13"/>
      <c r="S139" s="13"/>
    </row>
    <row r="140" spans="2:19" s="58" customFormat="1" x14ac:dyDescent="0.2">
      <c r="B140" s="7" t="s">
        <v>405</v>
      </c>
      <c r="C140" s="2" t="s">
        <v>33</v>
      </c>
      <c r="D140" s="2" t="s">
        <v>306</v>
      </c>
      <c r="E140" s="2" t="s">
        <v>18</v>
      </c>
      <c r="F140" s="2" t="s">
        <v>22</v>
      </c>
      <c r="G140" s="39">
        <v>70000</v>
      </c>
      <c r="H140" s="39">
        <v>5052.96</v>
      </c>
      <c r="I140" s="39">
        <v>25</v>
      </c>
      <c r="J140" s="39">
        <v>2009</v>
      </c>
      <c r="K140" s="39">
        <v>2128</v>
      </c>
      <c r="L140" s="39">
        <v>4963</v>
      </c>
      <c r="M140" s="39">
        <v>4970</v>
      </c>
      <c r="N140" s="39">
        <v>805</v>
      </c>
      <c r="O140" s="39">
        <v>11995.14</v>
      </c>
      <c r="P140" s="40">
        <f t="shared" si="22"/>
        <v>21210.1</v>
      </c>
      <c r="Q140" s="40">
        <f t="shared" si="23"/>
        <v>48789.9</v>
      </c>
      <c r="R140" s="11">
        <v>4963</v>
      </c>
      <c r="S140" s="11">
        <v>4970</v>
      </c>
    </row>
    <row r="141" spans="2:19" s="58" customFormat="1" x14ac:dyDescent="0.2">
      <c r="B141" s="7" t="s">
        <v>406</v>
      </c>
      <c r="C141" s="2" t="s">
        <v>29</v>
      </c>
      <c r="D141" s="2" t="s">
        <v>514</v>
      </c>
      <c r="E141" s="2" t="s">
        <v>18</v>
      </c>
      <c r="F141" s="2" t="s">
        <v>22</v>
      </c>
      <c r="G141" s="39">
        <v>37000</v>
      </c>
      <c r="H141" s="39">
        <v>19.25</v>
      </c>
      <c r="I141" s="39">
        <v>25</v>
      </c>
      <c r="J141" s="39">
        <v>1061.9000000000001</v>
      </c>
      <c r="K141" s="39">
        <v>1124.8</v>
      </c>
      <c r="L141" s="39">
        <v>2623.3</v>
      </c>
      <c r="M141" s="39">
        <v>2627</v>
      </c>
      <c r="N141" s="39">
        <v>425.5</v>
      </c>
      <c r="O141" s="39">
        <v>12448.1</v>
      </c>
      <c r="P141" s="40">
        <f t="shared" si="22"/>
        <v>14679.05</v>
      </c>
      <c r="Q141" s="40">
        <f t="shared" si="23"/>
        <v>22320.95</v>
      </c>
      <c r="R141" s="11">
        <v>2623.3</v>
      </c>
      <c r="S141" s="11">
        <v>2627</v>
      </c>
    </row>
    <row r="142" spans="2:19" s="58" customFormat="1" x14ac:dyDescent="0.2">
      <c r="B142" s="7" t="s">
        <v>407</v>
      </c>
      <c r="C142" s="2" t="s">
        <v>29</v>
      </c>
      <c r="D142" s="2" t="s">
        <v>73</v>
      </c>
      <c r="E142" s="2" t="s">
        <v>18</v>
      </c>
      <c r="F142" s="2" t="s">
        <v>19</v>
      </c>
      <c r="G142" s="39">
        <v>21000</v>
      </c>
      <c r="H142" s="39">
        <v>0</v>
      </c>
      <c r="I142" s="39">
        <v>25</v>
      </c>
      <c r="J142" s="39">
        <v>602.70000000000005</v>
      </c>
      <c r="K142" s="39">
        <v>638.4</v>
      </c>
      <c r="L142" s="39">
        <v>1488.9</v>
      </c>
      <c r="M142" s="39">
        <v>1491</v>
      </c>
      <c r="N142" s="39">
        <v>241.5</v>
      </c>
      <c r="O142" s="39">
        <v>13398.65</v>
      </c>
      <c r="P142" s="40">
        <f t="shared" si="22"/>
        <v>14664.75</v>
      </c>
      <c r="Q142" s="40">
        <f t="shared" si="23"/>
        <v>6335.25</v>
      </c>
      <c r="R142" s="11">
        <v>1488.9</v>
      </c>
      <c r="S142" s="11">
        <v>1491</v>
      </c>
    </row>
    <row r="143" spans="2:19" s="58" customFormat="1" x14ac:dyDescent="0.2">
      <c r="B143" s="7" t="s">
        <v>408</v>
      </c>
      <c r="C143" s="2" t="s">
        <v>29</v>
      </c>
      <c r="D143" s="2" t="s">
        <v>24</v>
      </c>
      <c r="E143" s="2" t="s">
        <v>18</v>
      </c>
      <c r="F143" s="2" t="s">
        <v>22</v>
      </c>
      <c r="G143" s="39">
        <v>28350</v>
      </c>
      <c r="H143" s="39">
        <v>0</v>
      </c>
      <c r="I143" s="39">
        <v>25</v>
      </c>
      <c r="J143" s="39">
        <v>813.65</v>
      </c>
      <c r="K143" s="39">
        <v>861.84</v>
      </c>
      <c r="L143" s="39">
        <v>2010.02</v>
      </c>
      <c r="M143" s="39">
        <v>2012.85</v>
      </c>
      <c r="N143" s="39">
        <v>326.02999999999997</v>
      </c>
      <c r="O143" s="39">
        <v>3677.45</v>
      </c>
      <c r="P143" s="40">
        <f t="shared" si="22"/>
        <v>5377.94</v>
      </c>
      <c r="Q143" s="40">
        <f t="shared" si="23"/>
        <v>22972.06</v>
      </c>
      <c r="R143" s="11">
        <v>2010.02</v>
      </c>
      <c r="S143" s="11">
        <v>2012.85</v>
      </c>
    </row>
    <row r="144" spans="2:19" s="58" customFormat="1" x14ac:dyDescent="0.2">
      <c r="B144" s="7" t="s">
        <v>161</v>
      </c>
      <c r="C144" s="2" t="s">
        <v>277</v>
      </c>
      <c r="D144" s="2" t="s">
        <v>162</v>
      </c>
      <c r="E144" s="2" t="s">
        <v>18</v>
      </c>
      <c r="F144" s="2" t="s">
        <v>22</v>
      </c>
      <c r="G144" s="39">
        <v>40000</v>
      </c>
      <c r="H144" s="39">
        <v>442.65</v>
      </c>
      <c r="I144" s="39">
        <v>25</v>
      </c>
      <c r="J144" s="39">
        <v>1148</v>
      </c>
      <c r="K144" s="39">
        <v>1216</v>
      </c>
      <c r="L144" s="39">
        <v>2836</v>
      </c>
      <c r="M144" s="39">
        <v>2840</v>
      </c>
      <c r="N144" s="39">
        <v>460</v>
      </c>
      <c r="O144" s="39">
        <v>100</v>
      </c>
      <c r="P144" s="40">
        <f t="shared" si="22"/>
        <v>2931.65</v>
      </c>
      <c r="Q144" s="40">
        <f t="shared" si="23"/>
        <v>37068.35</v>
      </c>
      <c r="R144" s="11">
        <v>2836</v>
      </c>
      <c r="S144" s="11">
        <v>2840</v>
      </c>
    </row>
    <row r="145" spans="1:19" s="58" customFormat="1" x14ac:dyDescent="0.2">
      <c r="B145" s="2" t="s">
        <v>409</v>
      </c>
      <c r="C145" s="2" t="s">
        <v>277</v>
      </c>
      <c r="D145" s="2" t="s">
        <v>58</v>
      </c>
      <c r="E145" s="2" t="s">
        <v>18</v>
      </c>
      <c r="F145" s="2" t="s">
        <v>19</v>
      </c>
      <c r="G145" s="39">
        <v>16000</v>
      </c>
      <c r="H145" s="39">
        <v>0</v>
      </c>
      <c r="I145" s="39">
        <v>25</v>
      </c>
      <c r="J145" s="39">
        <v>459.2</v>
      </c>
      <c r="K145" s="39">
        <v>486.4</v>
      </c>
      <c r="L145" s="39">
        <v>1134.4000000000001</v>
      </c>
      <c r="M145" s="39">
        <v>1136</v>
      </c>
      <c r="N145" s="39">
        <v>184</v>
      </c>
      <c r="O145" s="39">
        <v>1000</v>
      </c>
      <c r="P145" s="40">
        <f t="shared" si="22"/>
        <v>1970.6</v>
      </c>
      <c r="Q145" s="40">
        <f t="shared" si="23"/>
        <v>14029.4</v>
      </c>
      <c r="R145" s="11">
        <v>1134.4000000000001</v>
      </c>
      <c r="S145" s="11">
        <v>1136</v>
      </c>
    </row>
    <row r="146" spans="1:19" s="58" customFormat="1" x14ac:dyDescent="0.2">
      <c r="B146" s="5" t="s">
        <v>410</v>
      </c>
      <c r="C146" s="2" t="s">
        <v>277</v>
      </c>
      <c r="D146" s="5" t="s">
        <v>53</v>
      </c>
      <c r="E146" s="5" t="s">
        <v>18</v>
      </c>
      <c r="F146" s="5" t="s">
        <v>22</v>
      </c>
      <c r="G146" s="45">
        <v>17000</v>
      </c>
      <c r="H146" s="45">
        <v>0</v>
      </c>
      <c r="I146" s="45">
        <v>25</v>
      </c>
      <c r="J146" s="45">
        <v>487.9</v>
      </c>
      <c r="K146" s="45">
        <v>516.79999999999995</v>
      </c>
      <c r="L146" s="45">
        <v>1205.3</v>
      </c>
      <c r="M146" s="45">
        <v>1207</v>
      </c>
      <c r="N146" s="45">
        <v>195.5</v>
      </c>
      <c r="O146" s="45">
        <v>3300</v>
      </c>
      <c r="P146" s="40">
        <f t="shared" si="22"/>
        <v>4329.7</v>
      </c>
      <c r="Q146" s="45">
        <f>G146-P146</f>
        <v>12670.3</v>
      </c>
      <c r="R146" s="12"/>
      <c r="S146" s="12"/>
    </row>
    <row r="147" spans="1:19" s="58" customFormat="1" x14ac:dyDescent="0.2">
      <c r="A147" s="19"/>
      <c r="B147" s="18"/>
      <c r="C147" s="2"/>
      <c r="D147" s="5"/>
      <c r="E147" s="5"/>
      <c r="F147" s="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12"/>
      <c r="S147" s="12"/>
    </row>
    <row r="148" spans="1:19" s="58" customFormat="1" x14ac:dyDescent="0.2">
      <c r="B148" s="2" t="s">
        <v>413</v>
      </c>
      <c r="C148" s="2" t="s">
        <v>515</v>
      </c>
      <c r="D148" s="2" t="s">
        <v>516</v>
      </c>
      <c r="E148" s="2" t="s">
        <v>18</v>
      </c>
      <c r="F148" s="2" t="s">
        <v>22</v>
      </c>
      <c r="G148" s="39">
        <v>58000</v>
      </c>
      <c r="H148" s="39">
        <v>3110.29</v>
      </c>
      <c r="I148" s="39">
        <v>25</v>
      </c>
      <c r="J148" s="39">
        <v>1664.6</v>
      </c>
      <c r="K148" s="39">
        <v>1763.2</v>
      </c>
      <c r="L148" s="39">
        <v>4112.2</v>
      </c>
      <c r="M148" s="39">
        <v>4118</v>
      </c>
      <c r="N148" s="39">
        <v>667</v>
      </c>
      <c r="O148" s="39">
        <v>100</v>
      </c>
      <c r="P148" s="40">
        <f t="shared" ref="P148:P164" si="26">H148+I148+J148+K148+O148</f>
        <v>6663.0899999999992</v>
      </c>
      <c r="Q148" s="40">
        <f t="shared" ref="Q148:Q164" si="27">G148-P148</f>
        <v>51336.91</v>
      </c>
      <c r="R148" s="11">
        <v>4112.2</v>
      </c>
      <c r="S148" s="11">
        <v>4118</v>
      </c>
    </row>
    <row r="149" spans="1:19" s="58" customFormat="1" x14ac:dyDescent="0.2">
      <c r="B149" s="2" t="s">
        <v>414</v>
      </c>
      <c r="C149" s="2" t="s">
        <v>515</v>
      </c>
      <c r="D149" s="2" t="s">
        <v>58</v>
      </c>
      <c r="E149" s="2" t="s">
        <v>18</v>
      </c>
      <c r="F149" s="2" t="s">
        <v>22</v>
      </c>
      <c r="G149" s="39">
        <v>30000</v>
      </c>
      <c r="H149" s="39">
        <v>0</v>
      </c>
      <c r="I149" s="39">
        <v>25</v>
      </c>
      <c r="J149" s="39">
        <v>861</v>
      </c>
      <c r="K149" s="39">
        <v>912</v>
      </c>
      <c r="L149" s="39">
        <v>2127</v>
      </c>
      <c r="M149" s="39">
        <v>2130</v>
      </c>
      <c r="N149" s="39">
        <v>345</v>
      </c>
      <c r="O149" s="39">
        <v>0</v>
      </c>
      <c r="P149" s="40">
        <f t="shared" si="26"/>
        <v>1798</v>
      </c>
      <c r="Q149" s="40">
        <f t="shared" si="27"/>
        <v>28202</v>
      </c>
      <c r="R149" s="11">
        <v>2127</v>
      </c>
      <c r="S149" s="11">
        <v>2130</v>
      </c>
    </row>
    <row r="150" spans="1:19" s="58" customFormat="1" x14ac:dyDescent="0.2">
      <c r="B150" s="2" t="s">
        <v>411</v>
      </c>
      <c r="C150" s="2" t="s">
        <v>515</v>
      </c>
      <c r="D150" s="2" t="s">
        <v>230</v>
      </c>
      <c r="E150" s="2" t="s">
        <v>18</v>
      </c>
      <c r="F150" s="2" t="s">
        <v>19</v>
      </c>
      <c r="G150" s="39">
        <v>14000</v>
      </c>
      <c r="H150" s="39">
        <v>0</v>
      </c>
      <c r="I150" s="39">
        <v>25</v>
      </c>
      <c r="J150" s="39">
        <v>401.8</v>
      </c>
      <c r="K150" s="39">
        <v>425.6</v>
      </c>
      <c r="L150" s="39">
        <v>992.6</v>
      </c>
      <c r="M150" s="39">
        <v>994</v>
      </c>
      <c r="N150" s="39">
        <v>161</v>
      </c>
      <c r="O150" s="40">
        <v>4803.76</v>
      </c>
      <c r="P150" s="40">
        <f t="shared" si="26"/>
        <v>5656.16</v>
      </c>
      <c r="Q150" s="40">
        <f t="shared" si="27"/>
        <v>8343.84</v>
      </c>
      <c r="R150" s="11">
        <v>992.6</v>
      </c>
      <c r="S150" s="11">
        <v>994</v>
      </c>
    </row>
    <row r="151" spans="1:19" s="58" customFormat="1" x14ac:dyDescent="0.2">
      <c r="B151" s="4"/>
      <c r="C151" s="4"/>
      <c r="D151" s="4"/>
      <c r="E151" s="4"/>
      <c r="F151" s="4"/>
      <c r="G151" s="41"/>
      <c r="H151" s="42"/>
      <c r="I151" s="42"/>
      <c r="J151" s="42"/>
      <c r="K151" s="42"/>
      <c r="L151" s="42"/>
      <c r="M151" s="42"/>
      <c r="N151" s="42"/>
      <c r="O151" s="43"/>
      <c r="P151" s="40"/>
      <c r="Q151" s="40"/>
      <c r="R151" s="13"/>
      <c r="S151" s="13"/>
    </row>
    <row r="152" spans="1:19" s="58" customFormat="1" x14ac:dyDescent="0.2">
      <c r="B152" s="2" t="s">
        <v>415</v>
      </c>
      <c r="C152" s="2" t="s">
        <v>55</v>
      </c>
      <c r="D152" s="2" t="s">
        <v>295</v>
      </c>
      <c r="E152" s="2" t="s">
        <v>18</v>
      </c>
      <c r="F152" s="2" t="s">
        <v>19</v>
      </c>
      <c r="G152" s="39">
        <v>75000</v>
      </c>
      <c r="H152" s="39">
        <v>5678.37</v>
      </c>
      <c r="I152" s="39">
        <v>25</v>
      </c>
      <c r="J152" s="39">
        <v>2152.5</v>
      </c>
      <c r="K152" s="39">
        <v>2280</v>
      </c>
      <c r="L152" s="39">
        <v>5317.5</v>
      </c>
      <c r="M152" s="39">
        <v>5325</v>
      </c>
      <c r="N152" s="39">
        <v>860.29</v>
      </c>
      <c r="O152" s="39">
        <v>11898.45</v>
      </c>
      <c r="P152" s="40">
        <f t="shared" si="26"/>
        <v>22034.32</v>
      </c>
      <c r="Q152" s="40">
        <f t="shared" si="27"/>
        <v>52965.68</v>
      </c>
      <c r="R152" s="11">
        <v>4963</v>
      </c>
      <c r="S152" s="11">
        <v>4970</v>
      </c>
    </row>
    <row r="153" spans="1:19" s="58" customFormat="1" x14ac:dyDescent="0.2">
      <c r="B153" s="2" t="s">
        <v>505</v>
      </c>
      <c r="C153" s="2" t="s">
        <v>55</v>
      </c>
      <c r="D153" s="2" t="s">
        <v>34</v>
      </c>
      <c r="E153" s="2" t="s">
        <v>18</v>
      </c>
      <c r="F153" s="2" t="s">
        <v>19</v>
      </c>
      <c r="G153" s="39">
        <v>23000</v>
      </c>
      <c r="H153" s="39">
        <v>0</v>
      </c>
      <c r="I153" s="39">
        <v>25</v>
      </c>
      <c r="J153" s="39">
        <v>660.1</v>
      </c>
      <c r="K153" s="39">
        <v>699.2</v>
      </c>
      <c r="L153" s="39">
        <v>1630.7</v>
      </c>
      <c r="M153" s="39">
        <v>1633</v>
      </c>
      <c r="N153" s="39">
        <v>264.5</v>
      </c>
      <c r="O153" s="39">
        <v>7492.41</v>
      </c>
      <c r="P153" s="40">
        <f t="shared" si="26"/>
        <v>8876.7099999999991</v>
      </c>
      <c r="Q153" s="40">
        <f t="shared" si="27"/>
        <v>14123.29</v>
      </c>
      <c r="R153" s="11">
        <v>1630.7</v>
      </c>
      <c r="S153" s="11">
        <v>1633</v>
      </c>
    </row>
    <row r="154" spans="1:19" s="58" customFormat="1" x14ac:dyDescent="0.2">
      <c r="B154" s="5" t="s">
        <v>417</v>
      </c>
      <c r="C154" s="2" t="s">
        <v>55</v>
      </c>
      <c r="D154" s="5" t="s">
        <v>53</v>
      </c>
      <c r="E154" s="5" t="s">
        <v>18</v>
      </c>
      <c r="F154" s="5" t="s">
        <v>19</v>
      </c>
      <c r="G154" s="45">
        <v>19000</v>
      </c>
      <c r="H154" s="45">
        <v>0</v>
      </c>
      <c r="I154" s="45">
        <v>25</v>
      </c>
      <c r="J154" s="45">
        <v>545.29999999999995</v>
      </c>
      <c r="K154" s="45">
        <v>577.6</v>
      </c>
      <c r="L154" s="45">
        <v>1347.1</v>
      </c>
      <c r="M154" s="45">
        <v>1349</v>
      </c>
      <c r="N154" s="45">
        <v>218.5</v>
      </c>
      <c r="O154" s="45">
        <v>1000</v>
      </c>
      <c r="P154" s="45">
        <f>H154+I154+J154+K154+O154</f>
        <v>2147.9</v>
      </c>
      <c r="Q154" s="45">
        <f>G154-P154</f>
        <v>16852.099999999999</v>
      </c>
      <c r="R154" s="12"/>
      <c r="S154" s="12"/>
    </row>
    <row r="155" spans="1:19" s="58" customFormat="1" x14ac:dyDescent="0.2">
      <c r="B155" s="2" t="s">
        <v>416</v>
      </c>
      <c r="C155" s="2" t="s">
        <v>55</v>
      </c>
      <c r="D155" s="2" t="s">
        <v>58</v>
      </c>
      <c r="E155" s="2" t="s">
        <v>18</v>
      </c>
      <c r="F155" s="2" t="s">
        <v>19</v>
      </c>
      <c r="G155" s="39">
        <v>15000</v>
      </c>
      <c r="H155" s="39">
        <v>0</v>
      </c>
      <c r="I155" s="39">
        <v>25</v>
      </c>
      <c r="J155" s="39">
        <v>430.5</v>
      </c>
      <c r="K155" s="39">
        <v>456</v>
      </c>
      <c r="L155" s="39">
        <v>1063.5</v>
      </c>
      <c r="M155" s="39">
        <v>1065</v>
      </c>
      <c r="N155" s="39">
        <v>172.5</v>
      </c>
      <c r="O155" s="39">
        <v>500</v>
      </c>
      <c r="P155" s="40">
        <f t="shared" si="26"/>
        <v>1411.5</v>
      </c>
      <c r="Q155" s="40">
        <f t="shared" si="27"/>
        <v>13588.5</v>
      </c>
      <c r="R155" s="11">
        <v>1063.5</v>
      </c>
      <c r="S155" s="11">
        <v>1065</v>
      </c>
    </row>
    <row r="156" spans="1:19" s="58" customFormat="1" x14ac:dyDescent="0.2">
      <c r="B156" s="4"/>
      <c r="C156" s="4"/>
      <c r="D156" s="4"/>
      <c r="E156" s="4"/>
      <c r="F156" s="4"/>
      <c r="G156" s="41"/>
      <c r="H156" s="42"/>
      <c r="I156" s="42"/>
      <c r="J156" s="42"/>
      <c r="K156" s="42"/>
      <c r="L156" s="42"/>
      <c r="M156" s="42"/>
      <c r="N156" s="42"/>
      <c r="O156" s="42"/>
      <c r="P156" s="40"/>
      <c r="Q156" s="40"/>
      <c r="R156" s="13"/>
      <c r="S156" s="13"/>
    </row>
    <row r="157" spans="1:19" s="58" customFormat="1" x14ac:dyDescent="0.2">
      <c r="B157" s="7" t="s">
        <v>418</v>
      </c>
      <c r="C157" s="2" t="s">
        <v>40</v>
      </c>
      <c r="D157" s="2" t="s">
        <v>304</v>
      </c>
      <c r="E157" s="2" t="s">
        <v>18</v>
      </c>
      <c r="F157" s="2" t="s">
        <v>19</v>
      </c>
      <c r="G157" s="39">
        <v>40000</v>
      </c>
      <c r="H157" s="39">
        <v>442.65</v>
      </c>
      <c r="I157" s="39">
        <v>25</v>
      </c>
      <c r="J157" s="39">
        <v>1148</v>
      </c>
      <c r="K157" s="39">
        <v>1216</v>
      </c>
      <c r="L157" s="39">
        <v>2836</v>
      </c>
      <c r="M157" s="39">
        <v>2840</v>
      </c>
      <c r="N157" s="39">
        <v>460</v>
      </c>
      <c r="O157" s="39">
        <v>6492.41</v>
      </c>
      <c r="P157" s="40">
        <f t="shared" si="26"/>
        <v>9324.06</v>
      </c>
      <c r="Q157" s="40">
        <f t="shared" si="27"/>
        <v>30675.940000000002</v>
      </c>
      <c r="R157" s="11">
        <v>2836</v>
      </c>
      <c r="S157" s="11">
        <v>2840</v>
      </c>
    </row>
    <row r="158" spans="1:19" s="58" customFormat="1" x14ac:dyDescent="0.2">
      <c r="B158" s="7" t="s">
        <v>419</v>
      </c>
      <c r="C158" s="2" t="s">
        <v>40</v>
      </c>
      <c r="D158" s="2" t="s">
        <v>521</v>
      </c>
      <c r="E158" s="2" t="s">
        <v>18</v>
      </c>
      <c r="F158" s="2" t="s">
        <v>19</v>
      </c>
      <c r="G158" s="39">
        <v>33000</v>
      </c>
      <c r="H158" s="39">
        <v>0</v>
      </c>
      <c r="I158" s="39">
        <v>25</v>
      </c>
      <c r="J158" s="39">
        <v>947.1</v>
      </c>
      <c r="K158" s="39">
        <v>1003.2</v>
      </c>
      <c r="L158" s="39">
        <v>2339.6999999999998</v>
      </c>
      <c r="M158" s="39">
        <v>2343</v>
      </c>
      <c r="N158" s="39">
        <v>379.5</v>
      </c>
      <c r="O158" s="39">
        <v>100</v>
      </c>
      <c r="P158" s="40">
        <f t="shared" si="26"/>
        <v>2075.3000000000002</v>
      </c>
      <c r="Q158" s="40">
        <f t="shared" si="27"/>
        <v>30924.7</v>
      </c>
      <c r="R158" s="11">
        <v>2339.6999999999998</v>
      </c>
      <c r="S158" s="11">
        <v>2343</v>
      </c>
    </row>
    <row r="159" spans="1:19" s="58" customFormat="1" x14ac:dyDescent="0.2">
      <c r="B159" s="2" t="s">
        <v>420</v>
      </c>
      <c r="C159" s="2" t="s">
        <v>40</v>
      </c>
      <c r="D159" s="2" t="s">
        <v>166</v>
      </c>
      <c r="E159" s="2" t="s">
        <v>18</v>
      </c>
      <c r="F159" s="2" t="s">
        <v>19</v>
      </c>
      <c r="G159" s="39">
        <v>21860.22</v>
      </c>
      <c r="H159" s="39">
        <v>0</v>
      </c>
      <c r="I159" s="39">
        <v>25</v>
      </c>
      <c r="J159" s="39">
        <v>627.39</v>
      </c>
      <c r="K159" s="39">
        <v>664.55</v>
      </c>
      <c r="L159" s="39">
        <v>1549.89</v>
      </c>
      <c r="M159" s="39">
        <v>1552.08</v>
      </c>
      <c r="N159" s="39">
        <v>251.39</v>
      </c>
      <c r="O159" s="39">
        <v>1100</v>
      </c>
      <c r="P159" s="40">
        <f t="shared" si="26"/>
        <v>2416.94</v>
      </c>
      <c r="Q159" s="40">
        <f t="shared" si="27"/>
        <v>19443.280000000002</v>
      </c>
      <c r="R159" s="11">
        <v>1549.89</v>
      </c>
      <c r="S159" s="11">
        <v>1552.08</v>
      </c>
    </row>
    <row r="160" spans="1:19" s="58" customFormat="1" x14ac:dyDescent="0.2">
      <c r="B160" s="4"/>
      <c r="C160" s="4"/>
      <c r="D160" s="4"/>
      <c r="E160" s="4"/>
      <c r="F160" s="4"/>
      <c r="G160" s="41"/>
      <c r="H160" s="42"/>
      <c r="I160" s="42"/>
      <c r="J160" s="42"/>
      <c r="K160" s="42"/>
      <c r="L160" s="42"/>
      <c r="M160" s="42"/>
      <c r="N160" s="42"/>
      <c r="O160" s="42"/>
      <c r="P160" s="40"/>
      <c r="Q160" s="40"/>
      <c r="R160" s="13"/>
      <c r="S160" s="13"/>
    </row>
    <row r="161" spans="2:19" s="58" customFormat="1" x14ac:dyDescent="0.2">
      <c r="B161" s="7" t="s">
        <v>421</v>
      </c>
      <c r="C161" s="2" t="s">
        <v>155</v>
      </c>
      <c r="D161" s="2" t="s">
        <v>156</v>
      </c>
      <c r="E161" s="2" t="s">
        <v>18</v>
      </c>
      <c r="F161" s="2" t="s">
        <v>19</v>
      </c>
      <c r="G161" s="39">
        <v>65000</v>
      </c>
      <c r="H161" s="39">
        <v>4112.0600000000004</v>
      </c>
      <c r="I161" s="39">
        <v>25</v>
      </c>
      <c r="J161" s="39">
        <v>1865.5</v>
      </c>
      <c r="K161" s="39">
        <v>1976</v>
      </c>
      <c r="L161" s="39">
        <v>4608.5</v>
      </c>
      <c r="M161" s="39">
        <v>4615</v>
      </c>
      <c r="N161" s="39">
        <v>747.5</v>
      </c>
      <c r="O161" s="39">
        <v>21193.599999999999</v>
      </c>
      <c r="P161" s="40">
        <f t="shared" si="26"/>
        <v>29172.16</v>
      </c>
      <c r="Q161" s="40">
        <f t="shared" si="27"/>
        <v>35827.839999999997</v>
      </c>
      <c r="R161" s="11">
        <v>3899.5</v>
      </c>
      <c r="S161" s="11">
        <v>3905</v>
      </c>
    </row>
    <row r="162" spans="2:19" s="58" customFormat="1" x14ac:dyDescent="0.2">
      <c r="B162" s="7" t="s">
        <v>165</v>
      </c>
      <c r="C162" s="2" t="s">
        <v>155</v>
      </c>
      <c r="D162" s="2" t="s">
        <v>521</v>
      </c>
      <c r="E162" s="2" t="s">
        <v>18</v>
      </c>
      <c r="F162" s="2" t="s">
        <v>22</v>
      </c>
      <c r="G162" s="39">
        <v>27772.5</v>
      </c>
      <c r="H162" s="39">
        <v>0</v>
      </c>
      <c r="I162" s="39">
        <v>25</v>
      </c>
      <c r="J162" s="39">
        <v>797.07</v>
      </c>
      <c r="K162" s="39">
        <v>844.28</v>
      </c>
      <c r="L162" s="39">
        <v>1969.07</v>
      </c>
      <c r="M162" s="39">
        <v>1971.85</v>
      </c>
      <c r="N162" s="39">
        <v>319.38</v>
      </c>
      <c r="O162" s="39">
        <v>3254.9</v>
      </c>
      <c r="P162" s="40">
        <f t="shared" si="26"/>
        <v>4921.25</v>
      </c>
      <c r="Q162" s="40">
        <f t="shared" si="27"/>
        <v>22851.25</v>
      </c>
      <c r="R162" s="11">
        <v>1969.07</v>
      </c>
      <c r="S162" s="11">
        <v>1971.85</v>
      </c>
    </row>
    <row r="163" spans="2:19" s="58" customFormat="1" x14ac:dyDescent="0.2">
      <c r="B163" s="2" t="s">
        <v>280</v>
      </c>
      <c r="C163" s="2" t="s">
        <v>155</v>
      </c>
      <c r="D163" s="2" t="s">
        <v>282</v>
      </c>
      <c r="E163" s="2" t="s">
        <v>18</v>
      </c>
      <c r="F163" s="2" t="s">
        <v>19</v>
      </c>
      <c r="G163" s="39">
        <v>20000</v>
      </c>
      <c r="H163" s="39">
        <v>0</v>
      </c>
      <c r="I163" s="39">
        <v>25</v>
      </c>
      <c r="J163" s="39">
        <v>574</v>
      </c>
      <c r="K163" s="39">
        <v>608</v>
      </c>
      <c r="L163" s="39">
        <v>1418</v>
      </c>
      <c r="M163" s="39">
        <v>1420</v>
      </c>
      <c r="N163" s="39">
        <v>230</v>
      </c>
      <c r="O163" s="39">
        <v>0</v>
      </c>
      <c r="P163" s="40">
        <f t="shared" si="26"/>
        <v>1207</v>
      </c>
      <c r="Q163" s="40">
        <f t="shared" si="27"/>
        <v>18793</v>
      </c>
      <c r="R163" s="11">
        <v>1205.3</v>
      </c>
      <c r="S163" s="11">
        <v>1207</v>
      </c>
    </row>
    <row r="164" spans="2:19" s="58" customFormat="1" x14ac:dyDescent="0.2">
      <c r="B164" s="2" t="s">
        <v>543</v>
      </c>
      <c r="C164" s="2" t="s">
        <v>155</v>
      </c>
      <c r="D164" s="2" t="s">
        <v>53</v>
      </c>
      <c r="E164" s="2" t="s">
        <v>18</v>
      </c>
      <c r="F164" s="2" t="s">
        <v>22</v>
      </c>
      <c r="G164" s="39">
        <v>20000</v>
      </c>
      <c r="H164" s="39">
        <v>0</v>
      </c>
      <c r="I164" s="39">
        <v>25</v>
      </c>
      <c r="J164" s="39">
        <v>574</v>
      </c>
      <c r="K164" s="39">
        <v>608</v>
      </c>
      <c r="L164" s="39">
        <v>1418</v>
      </c>
      <c r="M164" s="39">
        <v>1420</v>
      </c>
      <c r="N164" s="39">
        <v>230</v>
      </c>
      <c r="O164" s="39">
        <v>0</v>
      </c>
      <c r="P164" s="40">
        <f t="shared" si="26"/>
        <v>1207</v>
      </c>
      <c r="Q164" s="40">
        <f t="shared" si="27"/>
        <v>18793</v>
      </c>
      <c r="R164" s="13"/>
      <c r="S164" s="13"/>
    </row>
    <row r="165" spans="2:19" s="58" customFormat="1" x14ac:dyDescent="0.2">
      <c r="B165" s="4"/>
      <c r="C165" s="4"/>
      <c r="D165" s="4"/>
      <c r="E165" s="4"/>
      <c r="F165" s="4"/>
      <c r="G165" s="41"/>
      <c r="H165" s="42"/>
      <c r="I165" s="42"/>
      <c r="J165" s="42"/>
      <c r="K165" s="42"/>
      <c r="L165" s="42"/>
      <c r="M165" s="42"/>
      <c r="N165" s="42"/>
      <c r="O165" s="42"/>
      <c r="P165" s="49"/>
      <c r="Q165" s="49"/>
      <c r="R165" s="13"/>
      <c r="S165" s="13"/>
    </row>
    <row r="166" spans="2:19" s="58" customFormat="1" x14ac:dyDescent="0.2">
      <c r="B166" s="7" t="s">
        <v>458</v>
      </c>
      <c r="C166" s="2" t="s">
        <v>46</v>
      </c>
      <c r="D166" s="2" t="s">
        <v>88</v>
      </c>
      <c r="E166" s="2" t="s">
        <v>18</v>
      </c>
      <c r="F166" s="2" t="s">
        <v>19</v>
      </c>
      <c r="G166" s="39">
        <v>40000</v>
      </c>
      <c r="H166" s="39">
        <v>442.65</v>
      </c>
      <c r="I166" s="39">
        <v>25</v>
      </c>
      <c r="J166" s="39">
        <v>1148</v>
      </c>
      <c r="K166" s="39">
        <v>1216</v>
      </c>
      <c r="L166" s="39">
        <v>2836</v>
      </c>
      <c r="M166" s="39">
        <v>2840</v>
      </c>
      <c r="N166" s="39">
        <v>460</v>
      </c>
      <c r="O166" s="39">
        <v>18120.89</v>
      </c>
      <c r="P166" s="40">
        <f t="shared" ref="P166:P189" si="28">H166+I166+J166+K166+O166</f>
        <v>20952.54</v>
      </c>
      <c r="Q166" s="40">
        <f t="shared" ref="Q166:Q189" si="29">G166-P166</f>
        <v>19047.46</v>
      </c>
      <c r="R166" s="11">
        <v>2836</v>
      </c>
      <c r="S166" s="11">
        <v>2840</v>
      </c>
    </row>
    <row r="167" spans="2:19" s="58" customFormat="1" x14ac:dyDescent="0.2">
      <c r="B167" s="7" t="s">
        <v>511</v>
      </c>
      <c r="C167" s="2" t="s">
        <v>46</v>
      </c>
      <c r="D167" s="2" t="s">
        <v>47</v>
      </c>
      <c r="E167" s="2" t="s">
        <v>18</v>
      </c>
      <c r="F167" s="2" t="s">
        <v>19</v>
      </c>
      <c r="G167" s="39">
        <v>23525</v>
      </c>
      <c r="H167" s="39">
        <v>0</v>
      </c>
      <c r="I167" s="39">
        <v>25</v>
      </c>
      <c r="J167" s="39">
        <v>675.17</v>
      </c>
      <c r="K167" s="39">
        <v>715.16</v>
      </c>
      <c r="L167" s="39">
        <v>1667.92</v>
      </c>
      <c r="M167" s="39">
        <v>1670.28</v>
      </c>
      <c r="N167" s="39">
        <v>270.54000000000002</v>
      </c>
      <c r="O167" s="39">
        <v>0</v>
      </c>
      <c r="P167" s="40">
        <f t="shared" si="28"/>
        <v>1415.33</v>
      </c>
      <c r="Q167" s="40">
        <f t="shared" si="29"/>
        <v>22109.67</v>
      </c>
      <c r="R167" s="11">
        <v>1667.92</v>
      </c>
      <c r="S167" s="11">
        <v>1670.28</v>
      </c>
    </row>
    <row r="168" spans="2:19" s="58" customFormat="1" x14ac:dyDescent="0.2">
      <c r="B168" s="2" t="s">
        <v>179</v>
      </c>
      <c r="C168" s="2" t="s">
        <v>46</v>
      </c>
      <c r="D168" s="2" t="s">
        <v>521</v>
      </c>
      <c r="E168" s="2" t="s">
        <v>18</v>
      </c>
      <c r="F168" s="2" t="s">
        <v>22</v>
      </c>
      <c r="G168" s="39">
        <v>24000</v>
      </c>
      <c r="H168" s="39">
        <v>0</v>
      </c>
      <c r="I168" s="39">
        <v>25</v>
      </c>
      <c r="J168" s="39">
        <v>688.8</v>
      </c>
      <c r="K168" s="39">
        <v>729.6</v>
      </c>
      <c r="L168" s="39">
        <v>1701.6</v>
      </c>
      <c r="M168" s="39">
        <v>1704</v>
      </c>
      <c r="N168" s="39">
        <v>276</v>
      </c>
      <c r="O168" s="39">
        <v>11036.22</v>
      </c>
      <c r="P168" s="40">
        <f t="shared" si="28"/>
        <v>12479.619999999999</v>
      </c>
      <c r="Q168" s="40">
        <f t="shared" si="29"/>
        <v>11520.380000000001</v>
      </c>
      <c r="R168" s="11">
        <v>1701.6</v>
      </c>
      <c r="S168" s="11">
        <v>1704</v>
      </c>
    </row>
    <row r="169" spans="2:19" s="58" customFormat="1" x14ac:dyDescent="0.2">
      <c r="B169" s="4"/>
      <c r="C169" s="4"/>
      <c r="D169" s="4"/>
      <c r="E169" s="4"/>
      <c r="F169" s="4"/>
      <c r="G169" s="41"/>
      <c r="H169" s="42"/>
      <c r="I169" s="42"/>
      <c r="J169" s="42"/>
      <c r="K169" s="42"/>
      <c r="L169" s="42"/>
      <c r="M169" s="42"/>
      <c r="N169" s="42"/>
      <c r="O169" s="42"/>
      <c r="P169" s="40"/>
      <c r="Q169" s="40"/>
      <c r="R169" s="13"/>
      <c r="S169" s="13"/>
    </row>
    <row r="170" spans="2:19" s="58" customFormat="1" x14ac:dyDescent="0.2">
      <c r="B170" s="7" t="s">
        <v>448</v>
      </c>
      <c r="C170" s="2" t="s">
        <v>66</v>
      </c>
      <c r="D170" s="2" t="s">
        <v>305</v>
      </c>
      <c r="E170" s="2" t="s">
        <v>18</v>
      </c>
      <c r="F170" s="2" t="s">
        <v>19</v>
      </c>
      <c r="G170" s="39">
        <v>45000</v>
      </c>
      <c r="H170" s="39">
        <v>1148.33</v>
      </c>
      <c r="I170" s="39">
        <v>25</v>
      </c>
      <c r="J170" s="39">
        <v>1291.5</v>
      </c>
      <c r="K170" s="39">
        <v>1368</v>
      </c>
      <c r="L170" s="39">
        <v>3190.5</v>
      </c>
      <c r="M170" s="39">
        <v>3195</v>
      </c>
      <c r="N170" s="39">
        <v>517.5</v>
      </c>
      <c r="O170" s="39">
        <v>14707.62</v>
      </c>
      <c r="P170" s="40">
        <f t="shared" si="28"/>
        <v>18540.45</v>
      </c>
      <c r="Q170" s="40">
        <f t="shared" si="29"/>
        <v>26459.55</v>
      </c>
      <c r="R170" s="11">
        <v>3190.5</v>
      </c>
      <c r="S170" s="11">
        <v>3195</v>
      </c>
    </row>
    <row r="171" spans="2:19" s="58" customFormat="1" x14ac:dyDescent="0.2">
      <c r="B171" s="7" t="s">
        <v>54</v>
      </c>
      <c r="C171" s="2" t="s">
        <v>66</v>
      </c>
      <c r="D171" s="2" t="s">
        <v>245</v>
      </c>
      <c r="E171" s="2" t="s">
        <v>18</v>
      </c>
      <c r="F171" s="2" t="s">
        <v>19</v>
      </c>
      <c r="G171" s="39">
        <v>15000</v>
      </c>
      <c r="H171" s="39">
        <v>0</v>
      </c>
      <c r="I171" s="39">
        <v>25</v>
      </c>
      <c r="J171" s="39">
        <v>430.5</v>
      </c>
      <c r="K171" s="39">
        <v>456</v>
      </c>
      <c r="L171" s="39">
        <v>1063.5</v>
      </c>
      <c r="M171" s="39">
        <v>1065</v>
      </c>
      <c r="N171" s="39">
        <v>172.5</v>
      </c>
      <c r="O171" s="39">
        <v>4097.1099999999997</v>
      </c>
      <c r="P171" s="40">
        <f t="shared" si="28"/>
        <v>5008.6099999999997</v>
      </c>
      <c r="Q171" s="40">
        <f t="shared" si="29"/>
        <v>9991.39</v>
      </c>
      <c r="R171" s="11">
        <v>1063.5</v>
      </c>
      <c r="S171" s="11">
        <v>1065</v>
      </c>
    </row>
    <row r="172" spans="2:19" s="58" customFormat="1" x14ac:dyDescent="0.2">
      <c r="B172" s="2" t="s">
        <v>499</v>
      </c>
      <c r="C172" s="2" t="s">
        <v>66</v>
      </c>
      <c r="D172" s="2" t="s">
        <v>58</v>
      </c>
      <c r="E172" s="2" t="s">
        <v>18</v>
      </c>
      <c r="F172" s="2" t="s">
        <v>19</v>
      </c>
      <c r="G172" s="39">
        <v>20000</v>
      </c>
      <c r="H172" s="39">
        <v>0</v>
      </c>
      <c r="I172" s="39">
        <v>25</v>
      </c>
      <c r="J172" s="39">
        <v>574</v>
      </c>
      <c r="K172" s="39">
        <v>608</v>
      </c>
      <c r="L172" s="39">
        <v>1418</v>
      </c>
      <c r="M172" s="39">
        <v>1420</v>
      </c>
      <c r="N172" s="39">
        <v>230</v>
      </c>
      <c r="O172" s="39">
        <v>4750.3999999999996</v>
      </c>
      <c r="P172" s="40">
        <f t="shared" si="28"/>
        <v>5957.4</v>
      </c>
      <c r="Q172" s="40">
        <f t="shared" si="29"/>
        <v>14042.6</v>
      </c>
      <c r="R172" s="11">
        <v>1418</v>
      </c>
      <c r="S172" s="11">
        <v>1420</v>
      </c>
    </row>
    <row r="173" spans="2:19" s="58" customFormat="1" x14ac:dyDescent="0.2">
      <c r="B173" s="4"/>
      <c r="C173" s="4"/>
      <c r="D173" s="4"/>
      <c r="E173" s="4"/>
      <c r="F173" s="4"/>
      <c r="G173" s="41"/>
      <c r="H173" s="42"/>
      <c r="I173" s="42"/>
      <c r="J173" s="42"/>
      <c r="K173" s="42"/>
      <c r="L173" s="42"/>
      <c r="M173" s="42"/>
      <c r="N173" s="42"/>
      <c r="O173" s="42"/>
      <c r="P173" s="40"/>
      <c r="Q173" s="40"/>
      <c r="R173" s="13"/>
      <c r="S173" s="13"/>
    </row>
    <row r="174" spans="2:19" s="58" customFormat="1" x14ac:dyDescent="0.2">
      <c r="B174" s="2" t="s">
        <v>25</v>
      </c>
      <c r="C174" s="2" t="s">
        <v>26</v>
      </c>
      <c r="D174" s="2" t="s">
        <v>298</v>
      </c>
      <c r="E174" s="2" t="s">
        <v>18</v>
      </c>
      <c r="F174" s="2" t="s">
        <v>19</v>
      </c>
      <c r="G174" s="39">
        <v>40000</v>
      </c>
      <c r="H174" s="39">
        <v>442.65</v>
      </c>
      <c r="I174" s="39">
        <v>25</v>
      </c>
      <c r="J174" s="39">
        <v>1148</v>
      </c>
      <c r="K174" s="39">
        <v>1216</v>
      </c>
      <c r="L174" s="39">
        <v>2836</v>
      </c>
      <c r="M174" s="39">
        <v>2840</v>
      </c>
      <c r="N174" s="39">
        <v>460</v>
      </c>
      <c r="O174" s="39">
        <v>1100</v>
      </c>
      <c r="P174" s="40">
        <f t="shared" si="28"/>
        <v>3931.65</v>
      </c>
      <c r="Q174" s="40">
        <f t="shared" si="29"/>
        <v>36068.35</v>
      </c>
      <c r="R174" s="11">
        <v>2836</v>
      </c>
      <c r="S174" s="11">
        <v>2840</v>
      </c>
    </row>
    <row r="175" spans="2:19" s="58" customFormat="1" x14ac:dyDescent="0.2">
      <c r="B175" s="2" t="s">
        <v>466</v>
      </c>
      <c r="C175" s="2" t="s">
        <v>26</v>
      </c>
      <c r="D175" s="2" t="s">
        <v>250</v>
      </c>
      <c r="E175" s="2" t="s">
        <v>18</v>
      </c>
      <c r="F175" s="2" t="s">
        <v>19</v>
      </c>
      <c r="G175" s="39">
        <v>17000</v>
      </c>
      <c r="H175" s="39">
        <v>0</v>
      </c>
      <c r="I175" s="39">
        <v>25</v>
      </c>
      <c r="J175" s="39">
        <v>487.9</v>
      </c>
      <c r="K175" s="39">
        <v>516.79999999999995</v>
      </c>
      <c r="L175" s="39">
        <v>1205.3</v>
      </c>
      <c r="M175" s="39">
        <v>1207</v>
      </c>
      <c r="N175" s="39">
        <v>195.5</v>
      </c>
      <c r="O175" s="39">
        <v>1500</v>
      </c>
      <c r="P175" s="40">
        <f t="shared" si="28"/>
        <v>2529.6999999999998</v>
      </c>
      <c r="Q175" s="40">
        <f t="shared" si="29"/>
        <v>14470.3</v>
      </c>
      <c r="R175" s="11">
        <v>1205.3</v>
      </c>
      <c r="S175" s="11">
        <v>1207</v>
      </c>
    </row>
    <row r="176" spans="2:19" s="58" customFormat="1" x14ac:dyDescent="0.2">
      <c r="B176" s="2" t="s">
        <v>439</v>
      </c>
      <c r="C176" s="2" t="s">
        <v>26</v>
      </c>
      <c r="D176" s="2" t="s">
        <v>53</v>
      </c>
      <c r="E176" s="2" t="s">
        <v>18</v>
      </c>
      <c r="F176" s="2" t="s">
        <v>22</v>
      </c>
      <c r="G176" s="39">
        <v>15000</v>
      </c>
      <c r="H176" s="39">
        <v>0</v>
      </c>
      <c r="I176" s="39">
        <v>25</v>
      </c>
      <c r="J176" s="39">
        <v>430.5</v>
      </c>
      <c r="K176" s="39">
        <v>456</v>
      </c>
      <c r="L176" s="39">
        <v>1063.5</v>
      </c>
      <c r="M176" s="39">
        <v>1065</v>
      </c>
      <c r="N176" s="39">
        <v>172.5</v>
      </c>
      <c r="O176" s="39">
        <v>1000</v>
      </c>
      <c r="P176" s="40">
        <f t="shared" si="28"/>
        <v>1911.5</v>
      </c>
      <c r="Q176" s="40">
        <f t="shared" si="29"/>
        <v>13088.5</v>
      </c>
      <c r="R176" s="11">
        <v>1063.5</v>
      </c>
      <c r="S176" s="11">
        <v>1065</v>
      </c>
    </row>
    <row r="177" spans="2:19" s="58" customFormat="1" x14ac:dyDescent="0.2">
      <c r="B177" s="7" t="s">
        <v>489</v>
      </c>
      <c r="C177" s="2" t="s">
        <v>26</v>
      </c>
      <c r="D177" s="2" t="s">
        <v>58</v>
      </c>
      <c r="E177" s="2" t="s">
        <v>18</v>
      </c>
      <c r="F177" s="2" t="s">
        <v>19</v>
      </c>
      <c r="G177" s="39">
        <v>22000</v>
      </c>
      <c r="H177" s="39">
        <v>0</v>
      </c>
      <c r="I177" s="39">
        <v>25</v>
      </c>
      <c r="J177" s="39">
        <v>631.4</v>
      </c>
      <c r="K177" s="39">
        <v>668.8</v>
      </c>
      <c r="L177" s="39">
        <v>1559.8</v>
      </c>
      <c r="M177" s="39">
        <v>1562</v>
      </c>
      <c r="N177" s="39">
        <v>253</v>
      </c>
      <c r="O177" s="39">
        <v>7506.67</v>
      </c>
      <c r="P177" s="40">
        <f t="shared" si="28"/>
        <v>8831.869999999999</v>
      </c>
      <c r="Q177" s="40">
        <f t="shared" si="29"/>
        <v>13168.130000000001</v>
      </c>
      <c r="R177" s="11">
        <v>1403.82</v>
      </c>
      <c r="S177" s="11">
        <v>1405.8</v>
      </c>
    </row>
    <row r="178" spans="2:19" s="58" customFormat="1" x14ac:dyDescent="0.2">
      <c r="B178" s="4"/>
      <c r="C178" s="4"/>
      <c r="D178" s="4"/>
      <c r="E178" s="4"/>
      <c r="F178" s="4"/>
      <c r="G178" s="41"/>
      <c r="H178" s="42"/>
      <c r="I178" s="42"/>
      <c r="J178" s="42"/>
      <c r="K178" s="42"/>
      <c r="L178" s="42"/>
      <c r="M178" s="42"/>
      <c r="N178" s="42"/>
      <c r="O178" s="42"/>
      <c r="P178" s="40"/>
      <c r="Q178" s="40"/>
      <c r="R178" s="12"/>
      <c r="S178" s="12"/>
    </row>
    <row r="179" spans="2:19" s="58" customFormat="1" x14ac:dyDescent="0.2">
      <c r="B179" s="34" t="s">
        <v>467</v>
      </c>
      <c r="C179" s="35" t="s">
        <v>69</v>
      </c>
      <c r="D179" s="35" t="s">
        <v>194</v>
      </c>
      <c r="E179" s="35" t="s">
        <v>18</v>
      </c>
      <c r="F179" s="35" t="s">
        <v>19</v>
      </c>
      <c r="G179" s="46">
        <v>55000</v>
      </c>
      <c r="H179" s="46">
        <v>2559.6799999999998</v>
      </c>
      <c r="I179" s="46">
        <v>25</v>
      </c>
      <c r="J179" s="46">
        <v>1578.5</v>
      </c>
      <c r="K179" s="46">
        <v>1672</v>
      </c>
      <c r="L179" s="46">
        <v>3899.5</v>
      </c>
      <c r="M179" s="46">
        <v>3905</v>
      </c>
      <c r="N179" s="46">
        <v>632.5</v>
      </c>
      <c r="O179" s="46">
        <v>7100</v>
      </c>
      <c r="P179" s="47">
        <f t="shared" si="28"/>
        <v>12935.18</v>
      </c>
      <c r="Q179" s="47">
        <f t="shared" si="29"/>
        <v>42064.82</v>
      </c>
      <c r="R179" s="20">
        <v>3403.2</v>
      </c>
      <c r="S179" s="20">
        <v>3408</v>
      </c>
    </row>
    <row r="180" spans="2:19" s="19" customFormat="1" x14ac:dyDescent="0.2">
      <c r="B180" s="2" t="s">
        <v>491</v>
      </c>
      <c r="C180" s="2" t="s">
        <v>69</v>
      </c>
      <c r="D180" s="2" t="s">
        <v>245</v>
      </c>
      <c r="E180" s="2" t="s">
        <v>18</v>
      </c>
      <c r="F180" s="2" t="s">
        <v>19</v>
      </c>
      <c r="G180" s="39">
        <v>19000</v>
      </c>
      <c r="H180" s="39">
        <v>0</v>
      </c>
      <c r="I180" s="39">
        <v>25</v>
      </c>
      <c r="J180" s="39">
        <v>545.29999999999995</v>
      </c>
      <c r="K180" s="39">
        <v>577.6</v>
      </c>
      <c r="L180" s="39">
        <v>1347.1</v>
      </c>
      <c r="M180" s="39">
        <v>1349</v>
      </c>
      <c r="N180" s="39">
        <v>218.5</v>
      </c>
      <c r="O180" s="39">
        <v>7130.5</v>
      </c>
      <c r="P180" s="40">
        <f t="shared" si="28"/>
        <v>8278.4</v>
      </c>
      <c r="Q180" s="40">
        <f t="shared" si="29"/>
        <v>10721.6</v>
      </c>
      <c r="R180" s="13">
        <v>1205.3</v>
      </c>
      <c r="S180" s="13">
        <v>1207</v>
      </c>
    </row>
    <row r="181" spans="2:19" s="58" customFormat="1" x14ac:dyDescent="0.2">
      <c r="B181" s="36" t="s">
        <v>494</v>
      </c>
      <c r="C181" s="36" t="s">
        <v>69</v>
      </c>
      <c r="D181" s="36" t="s">
        <v>245</v>
      </c>
      <c r="E181" s="36" t="s">
        <v>18</v>
      </c>
      <c r="F181" s="36" t="s">
        <v>19</v>
      </c>
      <c r="G181" s="48">
        <v>18000</v>
      </c>
      <c r="H181" s="48">
        <v>0</v>
      </c>
      <c r="I181" s="48">
        <v>25</v>
      </c>
      <c r="J181" s="48">
        <v>516.6</v>
      </c>
      <c r="K181" s="48">
        <v>547.20000000000005</v>
      </c>
      <c r="L181" s="48">
        <v>1276.2</v>
      </c>
      <c r="M181" s="48">
        <v>1278</v>
      </c>
      <c r="N181" s="48">
        <v>207</v>
      </c>
      <c r="O181" s="48">
        <v>8886.0499999999993</v>
      </c>
      <c r="P181" s="49">
        <f t="shared" si="28"/>
        <v>9974.8499999999985</v>
      </c>
      <c r="Q181" s="49">
        <f t="shared" si="29"/>
        <v>8025.1500000000015</v>
      </c>
      <c r="R181" s="21">
        <v>1091.8599999999999</v>
      </c>
      <c r="S181" s="21">
        <v>1093.4000000000001</v>
      </c>
    </row>
    <row r="182" spans="2:19" s="58" customFormat="1" x14ac:dyDescent="0.2">
      <c r="B182" s="7" t="s">
        <v>500</v>
      </c>
      <c r="C182" s="2" t="s">
        <v>69</v>
      </c>
      <c r="D182" s="2" t="s">
        <v>521</v>
      </c>
      <c r="E182" s="2" t="s">
        <v>18</v>
      </c>
      <c r="F182" s="2" t="s">
        <v>19</v>
      </c>
      <c r="G182" s="39">
        <v>32000</v>
      </c>
      <c r="H182" s="39">
        <v>0</v>
      </c>
      <c r="I182" s="39">
        <v>25</v>
      </c>
      <c r="J182" s="39">
        <v>918.4</v>
      </c>
      <c r="K182" s="39">
        <v>972.8</v>
      </c>
      <c r="L182" s="39">
        <v>2268.8000000000002</v>
      </c>
      <c r="M182" s="39">
        <v>2272</v>
      </c>
      <c r="N182" s="39">
        <v>368</v>
      </c>
      <c r="O182" s="39">
        <v>100</v>
      </c>
      <c r="P182" s="40">
        <f t="shared" si="28"/>
        <v>2016.1999999999998</v>
      </c>
      <c r="Q182" s="40">
        <f t="shared" si="29"/>
        <v>29983.8</v>
      </c>
      <c r="R182" s="11">
        <v>2084.46</v>
      </c>
      <c r="S182" s="11">
        <v>2087.4</v>
      </c>
    </row>
    <row r="183" spans="2:19" s="58" customFormat="1" x14ac:dyDescent="0.2">
      <c r="B183" s="7" t="s">
        <v>549</v>
      </c>
      <c r="C183" s="2" t="s">
        <v>69</v>
      </c>
      <c r="D183" s="2" t="s">
        <v>245</v>
      </c>
      <c r="E183" s="2" t="s">
        <v>18</v>
      </c>
      <c r="F183" s="2" t="s">
        <v>19</v>
      </c>
      <c r="G183" s="39">
        <v>18000</v>
      </c>
      <c r="H183" s="39">
        <v>0</v>
      </c>
      <c r="I183" s="39">
        <v>25</v>
      </c>
      <c r="J183" s="39">
        <v>516.6</v>
      </c>
      <c r="K183" s="39">
        <v>547.20000000000005</v>
      </c>
      <c r="L183" s="39">
        <v>1276.2</v>
      </c>
      <c r="M183" s="39">
        <v>1278</v>
      </c>
      <c r="N183" s="39">
        <v>207</v>
      </c>
      <c r="O183" s="39">
        <v>100</v>
      </c>
      <c r="P183" s="40">
        <f t="shared" si="28"/>
        <v>1188.8000000000002</v>
      </c>
      <c r="Q183" s="40">
        <f t="shared" si="29"/>
        <v>16811.2</v>
      </c>
      <c r="R183" s="13"/>
      <c r="S183" s="13"/>
    </row>
    <row r="184" spans="2:19" s="58" customFormat="1" x14ac:dyDescent="0.2">
      <c r="B184" s="7" t="s">
        <v>550</v>
      </c>
      <c r="C184" s="2" t="s">
        <v>69</v>
      </c>
      <c r="D184" s="2" t="s">
        <v>551</v>
      </c>
      <c r="E184" s="2" t="s">
        <v>18</v>
      </c>
      <c r="F184" s="2" t="s">
        <v>22</v>
      </c>
      <c r="G184" s="39">
        <v>20000</v>
      </c>
      <c r="H184" s="39">
        <v>0</v>
      </c>
      <c r="I184" s="39">
        <v>25</v>
      </c>
      <c r="J184" s="39">
        <v>574</v>
      </c>
      <c r="K184" s="39">
        <v>608</v>
      </c>
      <c r="L184" s="39">
        <v>1418</v>
      </c>
      <c r="M184" s="39">
        <v>1420</v>
      </c>
      <c r="N184" s="39">
        <v>230</v>
      </c>
      <c r="O184" s="39">
        <v>0</v>
      </c>
      <c r="P184" s="40">
        <f t="shared" si="28"/>
        <v>1207</v>
      </c>
      <c r="Q184" s="40">
        <f t="shared" si="29"/>
        <v>18793</v>
      </c>
      <c r="R184" s="13"/>
      <c r="S184" s="13"/>
    </row>
    <row r="185" spans="2:19" s="58" customFormat="1" x14ac:dyDescent="0.2">
      <c r="B185" s="55"/>
      <c r="C185" s="22"/>
      <c r="D185" s="22"/>
      <c r="E185" s="22"/>
      <c r="F185" s="22"/>
      <c r="G185" s="42"/>
      <c r="H185" s="42"/>
      <c r="I185" s="42"/>
      <c r="J185" s="42"/>
      <c r="K185" s="42"/>
      <c r="L185" s="42"/>
      <c r="M185" s="42"/>
      <c r="N185" s="42"/>
      <c r="O185" s="42"/>
      <c r="P185" s="43"/>
      <c r="Q185" s="43"/>
      <c r="R185" s="13"/>
      <c r="S185" s="13"/>
    </row>
    <row r="186" spans="2:19" s="19" customFormat="1" x14ac:dyDescent="0.2">
      <c r="B186" s="2" t="s">
        <v>206</v>
      </c>
      <c r="C186" s="2" t="s">
        <v>52</v>
      </c>
      <c r="D186" s="2" t="s">
        <v>207</v>
      </c>
      <c r="E186" s="2" t="s">
        <v>18</v>
      </c>
      <c r="F186" s="2" t="s">
        <v>19</v>
      </c>
      <c r="G186" s="39">
        <v>60000</v>
      </c>
      <c r="H186" s="39">
        <v>3486.65</v>
      </c>
      <c r="I186" s="39">
        <v>25</v>
      </c>
      <c r="J186" s="39">
        <v>1722</v>
      </c>
      <c r="K186" s="39">
        <v>1824</v>
      </c>
      <c r="L186" s="39">
        <v>4254</v>
      </c>
      <c r="M186" s="39">
        <v>4260</v>
      </c>
      <c r="N186" s="39">
        <v>690</v>
      </c>
      <c r="O186" s="39">
        <v>10668</v>
      </c>
      <c r="P186" s="40">
        <f t="shared" si="28"/>
        <v>17725.650000000001</v>
      </c>
      <c r="Q186" s="40">
        <f t="shared" si="29"/>
        <v>42274.35</v>
      </c>
      <c r="R186" s="21">
        <v>4254</v>
      </c>
      <c r="S186" s="21">
        <v>4260</v>
      </c>
    </row>
    <row r="187" spans="2:19" s="58" customFormat="1" x14ac:dyDescent="0.2">
      <c r="B187" s="2" t="s">
        <v>475</v>
      </c>
      <c r="C187" s="2" t="s">
        <v>52</v>
      </c>
      <c r="D187" s="2" t="s">
        <v>53</v>
      </c>
      <c r="E187" s="2" t="s">
        <v>18</v>
      </c>
      <c r="F187" s="2" t="s">
        <v>22</v>
      </c>
      <c r="G187" s="39">
        <v>20000</v>
      </c>
      <c r="H187" s="39">
        <v>0</v>
      </c>
      <c r="I187" s="39">
        <v>25</v>
      </c>
      <c r="J187" s="39">
        <v>574</v>
      </c>
      <c r="K187" s="39">
        <v>608</v>
      </c>
      <c r="L187" s="39">
        <v>1418</v>
      </c>
      <c r="M187" s="39">
        <v>1420</v>
      </c>
      <c r="N187" s="39">
        <v>230</v>
      </c>
      <c r="O187" s="40">
        <v>3154.9</v>
      </c>
      <c r="P187" s="40">
        <f t="shared" si="28"/>
        <v>4361.8999999999996</v>
      </c>
      <c r="Q187" s="40">
        <f>G187-P187</f>
        <v>15638.1</v>
      </c>
      <c r="R187" s="11">
        <v>1418</v>
      </c>
      <c r="S187" s="11">
        <v>1420</v>
      </c>
    </row>
    <row r="188" spans="2:19" s="58" customFormat="1" x14ac:dyDescent="0.2">
      <c r="B188" s="2" t="s">
        <v>506</v>
      </c>
      <c r="C188" s="2" t="s">
        <v>52</v>
      </c>
      <c r="D188" s="2" t="s">
        <v>53</v>
      </c>
      <c r="E188" s="2" t="s">
        <v>18</v>
      </c>
      <c r="F188" s="2" t="s">
        <v>19</v>
      </c>
      <c r="G188" s="39">
        <v>20000</v>
      </c>
      <c r="H188" s="39">
        <v>0</v>
      </c>
      <c r="I188" s="39">
        <v>25</v>
      </c>
      <c r="J188" s="39">
        <v>574</v>
      </c>
      <c r="K188" s="39">
        <v>608</v>
      </c>
      <c r="L188" s="39">
        <v>1418</v>
      </c>
      <c r="M188" s="39">
        <v>1420</v>
      </c>
      <c r="N188" s="39">
        <v>230</v>
      </c>
      <c r="O188" s="39">
        <v>0</v>
      </c>
      <c r="P188" s="40">
        <f>H188+I188+J188+K188+O188</f>
        <v>1207</v>
      </c>
      <c r="Q188" s="40">
        <f>G188-P188</f>
        <v>18793</v>
      </c>
      <c r="R188" s="11">
        <v>1418</v>
      </c>
      <c r="S188" s="11">
        <v>1420</v>
      </c>
    </row>
    <row r="189" spans="2:19" s="58" customFormat="1" x14ac:dyDescent="0.2">
      <c r="B189" s="2" t="s">
        <v>296</v>
      </c>
      <c r="C189" s="2" t="s">
        <v>52</v>
      </c>
      <c r="D189" s="2" t="s">
        <v>297</v>
      </c>
      <c r="E189" s="2" t="s">
        <v>18</v>
      </c>
      <c r="F189" s="2" t="s">
        <v>19</v>
      </c>
      <c r="G189" s="39">
        <v>19000</v>
      </c>
      <c r="H189" s="39">
        <v>0</v>
      </c>
      <c r="I189" s="39">
        <v>25</v>
      </c>
      <c r="J189" s="39">
        <v>545.29999999999995</v>
      </c>
      <c r="K189" s="39">
        <v>577.6</v>
      </c>
      <c r="L189" s="39">
        <v>1347.1</v>
      </c>
      <c r="M189" s="39">
        <v>1349</v>
      </c>
      <c r="N189" s="39">
        <v>218.5</v>
      </c>
      <c r="O189" s="39">
        <v>3300</v>
      </c>
      <c r="P189" s="40">
        <f t="shared" si="28"/>
        <v>4447.8999999999996</v>
      </c>
      <c r="Q189" s="40">
        <f t="shared" si="29"/>
        <v>14552.1</v>
      </c>
      <c r="R189" s="20">
        <v>1347.1</v>
      </c>
      <c r="S189" s="20">
        <v>1349</v>
      </c>
    </row>
    <row r="190" spans="2:19" s="58" customFormat="1" x14ac:dyDescent="0.2">
      <c r="B190" s="5" t="s">
        <v>266</v>
      </c>
      <c r="C190" s="2" t="s">
        <v>52</v>
      </c>
      <c r="D190" s="2" t="s">
        <v>245</v>
      </c>
      <c r="E190" s="5" t="s">
        <v>18</v>
      </c>
      <c r="F190" s="5" t="s">
        <v>19</v>
      </c>
      <c r="G190" s="45">
        <v>23000</v>
      </c>
      <c r="H190" s="39">
        <v>0</v>
      </c>
      <c r="I190" s="39">
        <v>25</v>
      </c>
      <c r="J190" s="40">
        <v>660.1</v>
      </c>
      <c r="K190" s="40">
        <v>699.2</v>
      </c>
      <c r="L190" s="40">
        <v>1630.7</v>
      </c>
      <c r="M190" s="40">
        <v>1633</v>
      </c>
      <c r="N190" s="40">
        <v>264.5</v>
      </c>
      <c r="O190" s="40">
        <v>1700</v>
      </c>
      <c r="P190" s="40">
        <f>H190+I190+J190+K190+O190</f>
        <v>3084.3</v>
      </c>
      <c r="Q190" s="40">
        <f>G190-P190</f>
        <v>19915.7</v>
      </c>
      <c r="R190" s="10">
        <v>1630.7</v>
      </c>
      <c r="S190" s="10">
        <v>1633</v>
      </c>
    </row>
    <row r="191" spans="2:19" s="19" customFormat="1" x14ac:dyDescent="0.2">
      <c r="B191" s="22"/>
      <c r="C191" s="22"/>
      <c r="D191" s="22"/>
      <c r="E191" s="22"/>
      <c r="F191" s="22"/>
      <c r="G191" s="42"/>
      <c r="H191" s="42"/>
      <c r="I191" s="42"/>
      <c r="J191" s="42"/>
      <c r="K191" s="42"/>
      <c r="L191" s="42"/>
      <c r="M191" s="42"/>
      <c r="N191" s="42"/>
      <c r="O191" s="43"/>
      <c r="P191" s="43"/>
      <c r="Q191" s="43"/>
      <c r="R191" s="13"/>
      <c r="S191" s="13"/>
    </row>
    <row r="192" spans="2:19" s="58" customFormat="1" x14ac:dyDescent="0.2">
      <c r="B192" s="2" t="s">
        <v>497</v>
      </c>
      <c r="C192" s="2" t="s">
        <v>240</v>
      </c>
      <c r="D192" s="2" t="s">
        <v>453</v>
      </c>
      <c r="E192" s="2" t="s">
        <v>18</v>
      </c>
      <c r="F192" s="2" t="s">
        <v>22</v>
      </c>
      <c r="G192" s="39">
        <v>10000</v>
      </c>
      <c r="H192" s="39">
        <v>0</v>
      </c>
      <c r="I192" s="39">
        <v>25</v>
      </c>
      <c r="J192" s="39">
        <v>287</v>
      </c>
      <c r="K192" s="39">
        <v>304</v>
      </c>
      <c r="L192" s="39">
        <v>709</v>
      </c>
      <c r="M192" s="39">
        <v>710</v>
      </c>
      <c r="N192" s="39">
        <v>115</v>
      </c>
      <c r="O192" s="39">
        <v>0</v>
      </c>
      <c r="P192" s="40">
        <f t="shared" ref="P192:P212" si="30">H192+I192+J192+K192+O192</f>
        <v>616</v>
      </c>
      <c r="Q192" s="40">
        <f t="shared" ref="Q192:Q212" si="31">G192-P192</f>
        <v>9384</v>
      </c>
      <c r="R192" s="21">
        <v>709</v>
      </c>
      <c r="S192" s="21">
        <v>710</v>
      </c>
    </row>
    <row r="193" spans="2:19" s="58" customFormat="1" x14ac:dyDescent="0.2">
      <c r="B193" s="7" t="s">
        <v>441</v>
      </c>
      <c r="C193" s="2" t="s">
        <v>108</v>
      </c>
      <c r="D193" s="2" t="s">
        <v>109</v>
      </c>
      <c r="E193" s="2" t="s">
        <v>18</v>
      </c>
      <c r="F193" s="2" t="s">
        <v>19</v>
      </c>
      <c r="G193" s="39">
        <v>10000</v>
      </c>
      <c r="H193" s="39">
        <v>0</v>
      </c>
      <c r="I193" s="39">
        <v>25</v>
      </c>
      <c r="J193" s="39">
        <v>287</v>
      </c>
      <c r="K193" s="39">
        <v>304</v>
      </c>
      <c r="L193" s="39">
        <v>709</v>
      </c>
      <c r="M193" s="39">
        <v>710</v>
      </c>
      <c r="N193" s="39">
        <v>115</v>
      </c>
      <c r="O193" s="39">
        <v>1677.45</v>
      </c>
      <c r="P193" s="40">
        <f t="shared" si="30"/>
        <v>2293.4499999999998</v>
      </c>
      <c r="Q193" s="40">
        <f t="shared" si="31"/>
        <v>7706.55</v>
      </c>
      <c r="R193" s="11">
        <v>709</v>
      </c>
      <c r="S193" s="11">
        <v>710</v>
      </c>
    </row>
    <row r="194" spans="2:19" s="58" customFormat="1" x14ac:dyDescent="0.2">
      <c r="B194" s="2" t="s">
        <v>501</v>
      </c>
      <c r="C194" s="2" t="s">
        <v>210</v>
      </c>
      <c r="D194" s="2" t="s">
        <v>211</v>
      </c>
      <c r="E194" s="2" t="s">
        <v>18</v>
      </c>
      <c r="F194" s="2" t="s">
        <v>22</v>
      </c>
      <c r="G194" s="39">
        <v>10000</v>
      </c>
      <c r="H194" s="39">
        <v>0</v>
      </c>
      <c r="I194" s="39">
        <v>25</v>
      </c>
      <c r="J194" s="39">
        <v>287</v>
      </c>
      <c r="K194" s="39">
        <v>304</v>
      </c>
      <c r="L194" s="39">
        <v>709</v>
      </c>
      <c r="M194" s="39">
        <v>710</v>
      </c>
      <c r="N194" s="39">
        <v>115</v>
      </c>
      <c r="O194" s="39">
        <v>100</v>
      </c>
      <c r="P194" s="40">
        <f t="shared" si="30"/>
        <v>716</v>
      </c>
      <c r="Q194" s="40">
        <f t="shared" si="31"/>
        <v>9284</v>
      </c>
      <c r="R194" s="11">
        <v>709</v>
      </c>
      <c r="S194" s="11">
        <v>710</v>
      </c>
    </row>
    <row r="195" spans="2:19" s="58" customFormat="1" x14ac:dyDescent="0.2">
      <c r="B195" s="2" t="s">
        <v>219</v>
      </c>
      <c r="C195" s="2" t="s">
        <v>220</v>
      </c>
      <c r="D195" s="2" t="s">
        <v>221</v>
      </c>
      <c r="E195" s="2" t="s">
        <v>18</v>
      </c>
      <c r="F195" s="2" t="s">
        <v>19</v>
      </c>
      <c r="G195" s="39">
        <v>10000</v>
      </c>
      <c r="H195" s="39">
        <v>0</v>
      </c>
      <c r="I195" s="39">
        <v>25</v>
      </c>
      <c r="J195" s="39">
        <v>287</v>
      </c>
      <c r="K195" s="39">
        <v>304</v>
      </c>
      <c r="L195" s="39">
        <v>709</v>
      </c>
      <c r="M195" s="39">
        <v>710</v>
      </c>
      <c r="N195" s="39">
        <v>115</v>
      </c>
      <c r="O195" s="39">
        <v>100</v>
      </c>
      <c r="P195" s="40">
        <f t="shared" si="30"/>
        <v>716</v>
      </c>
      <c r="Q195" s="40">
        <f t="shared" si="31"/>
        <v>9284</v>
      </c>
      <c r="R195" s="11">
        <v>709</v>
      </c>
      <c r="S195" s="11">
        <v>710</v>
      </c>
    </row>
    <row r="196" spans="2:19" s="58" customFormat="1" x14ac:dyDescent="0.2">
      <c r="B196" s="29" t="s">
        <v>283</v>
      </c>
      <c r="C196" s="2" t="s">
        <v>285</v>
      </c>
      <c r="D196" s="5" t="s">
        <v>284</v>
      </c>
      <c r="E196" s="5" t="s">
        <v>18</v>
      </c>
      <c r="F196" s="29" t="s">
        <v>255</v>
      </c>
      <c r="G196" s="39">
        <v>10000</v>
      </c>
      <c r="H196" s="39">
        <v>0</v>
      </c>
      <c r="I196" s="39">
        <v>25</v>
      </c>
      <c r="J196" s="39">
        <v>287</v>
      </c>
      <c r="K196" s="39">
        <v>304</v>
      </c>
      <c r="L196" s="39">
        <v>709</v>
      </c>
      <c r="M196" s="39">
        <v>710</v>
      </c>
      <c r="N196" s="39">
        <v>115</v>
      </c>
      <c r="O196" s="39">
        <v>0</v>
      </c>
      <c r="P196" s="40">
        <v>616</v>
      </c>
      <c r="Q196" s="40">
        <f>G196-P196</f>
        <v>9384</v>
      </c>
      <c r="R196" s="11">
        <v>709</v>
      </c>
      <c r="S196" s="11">
        <v>710</v>
      </c>
    </row>
    <row r="197" spans="2:19" s="58" customFormat="1" x14ac:dyDescent="0.2">
      <c r="B197" s="7" t="s">
        <v>111</v>
      </c>
      <c r="C197" s="2" t="s">
        <v>112</v>
      </c>
      <c r="D197" s="2" t="s">
        <v>113</v>
      </c>
      <c r="E197" s="2" t="s">
        <v>18</v>
      </c>
      <c r="F197" s="2" t="s">
        <v>19</v>
      </c>
      <c r="G197" s="39">
        <v>10000</v>
      </c>
      <c r="H197" s="39">
        <v>0</v>
      </c>
      <c r="I197" s="39">
        <v>25</v>
      </c>
      <c r="J197" s="39">
        <v>287</v>
      </c>
      <c r="K197" s="39">
        <v>304</v>
      </c>
      <c r="L197" s="39">
        <v>709</v>
      </c>
      <c r="M197" s="39">
        <v>710</v>
      </c>
      <c r="N197" s="39">
        <v>115</v>
      </c>
      <c r="O197" s="39">
        <v>600</v>
      </c>
      <c r="P197" s="40">
        <f t="shared" si="30"/>
        <v>1216</v>
      </c>
      <c r="Q197" s="40">
        <f t="shared" si="31"/>
        <v>8784</v>
      </c>
      <c r="R197" s="11">
        <v>709</v>
      </c>
      <c r="S197" s="11">
        <v>710</v>
      </c>
    </row>
    <row r="198" spans="2:19" s="58" customFormat="1" x14ac:dyDescent="0.2">
      <c r="B198" s="7" t="s">
        <v>120</v>
      </c>
      <c r="C198" s="2" t="s">
        <v>121</v>
      </c>
      <c r="D198" s="2" t="s">
        <v>122</v>
      </c>
      <c r="E198" s="2" t="s">
        <v>18</v>
      </c>
      <c r="F198" s="2" t="s">
        <v>19</v>
      </c>
      <c r="G198" s="39">
        <v>10000</v>
      </c>
      <c r="H198" s="39">
        <v>0</v>
      </c>
      <c r="I198" s="39">
        <v>25</v>
      </c>
      <c r="J198" s="39">
        <v>287</v>
      </c>
      <c r="K198" s="39">
        <v>304</v>
      </c>
      <c r="L198" s="39">
        <v>709</v>
      </c>
      <c r="M198" s="39">
        <v>710</v>
      </c>
      <c r="N198" s="39">
        <v>115</v>
      </c>
      <c r="O198" s="39">
        <v>3254.9</v>
      </c>
      <c r="P198" s="40">
        <f t="shared" si="30"/>
        <v>3870.9</v>
      </c>
      <c r="Q198" s="40">
        <f t="shared" si="31"/>
        <v>6129.1</v>
      </c>
      <c r="R198" s="11">
        <v>709</v>
      </c>
      <c r="S198" s="11">
        <v>710</v>
      </c>
    </row>
    <row r="199" spans="2:19" s="58" customFormat="1" x14ac:dyDescent="0.2">
      <c r="B199" s="7" t="s">
        <v>495</v>
      </c>
      <c r="C199" s="2" t="s">
        <v>128</v>
      </c>
      <c r="D199" s="2" t="s">
        <v>430</v>
      </c>
      <c r="E199" s="2" t="s">
        <v>18</v>
      </c>
      <c r="F199" s="2" t="s">
        <v>19</v>
      </c>
      <c r="G199" s="39">
        <v>10000</v>
      </c>
      <c r="H199" s="39">
        <v>0</v>
      </c>
      <c r="I199" s="39">
        <v>25</v>
      </c>
      <c r="J199" s="39">
        <v>287</v>
      </c>
      <c r="K199" s="39">
        <v>304</v>
      </c>
      <c r="L199" s="39">
        <v>709</v>
      </c>
      <c r="M199" s="39">
        <v>710</v>
      </c>
      <c r="N199" s="39">
        <v>115</v>
      </c>
      <c r="O199" s="39">
        <v>100</v>
      </c>
      <c r="P199" s="40">
        <f t="shared" si="30"/>
        <v>716</v>
      </c>
      <c r="Q199" s="40">
        <f t="shared" si="31"/>
        <v>9284</v>
      </c>
      <c r="R199" s="11">
        <v>709</v>
      </c>
      <c r="S199" s="11">
        <v>710</v>
      </c>
    </row>
    <row r="200" spans="2:19" s="58" customFormat="1" x14ac:dyDescent="0.2">
      <c r="B200" s="7" t="s">
        <v>507</v>
      </c>
      <c r="C200" s="2" t="s">
        <v>300</v>
      </c>
      <c r="D200" s="2" t="s">
        <v>302</v>
      </c>
      <c r="E200" s="2" t="s">
        <v>18</v>
      </c>
      <c r="F200" s="2" t="s">
        <v>22</v>
      </c>
      <c r="G200" s="39">
        <v>10000</v>
      </c>
      <c r="H200" s="39">
        <v>0</v>
      </c>
      <c r="I200" s="39">
        <v>25</v>
      </c>
      <c r="J200" s="39">
        <v>287</v>
      </c>
      <c r="K200" s="39">
        <v>304</v>
      </c>
      <c r="L200" s="39">
        <v>709</v>
      </c>
      <c r="M200" s="39">
        <v>710</v>
      </c>
      <c r="N200" s="39">
        <v>115</v>
      </c>
      <c r="O200" s="39">
        <v>100</v>
      </c>
      <c r="P200" s="40">
        <f t="shared" si="30"/>
        <v>716</v>
      </c>
      <c r="Q200" s="40">
        <f t="shared" si="31"/>
        <v>9284</v>
      </c>
      <c r="R200" s="11">
        <v>709</v>
      </c>
      <c r="S200" s="11">
        <v>710</v>
      </c>
    </row>
    <row r="201" spans="2:19" s="58" customFormat="1" ht="13.5" customHeight="1" x14ac:dyDescent="0.2">
      <c r="B201" s="2" t="s">
        <v>468</v>
      </c>
      <c r="C201" s="2" t="s">
        <v>301</v>
      </c>
      <c r="D201" s="2" t="s">
        <v>303</v>
      </c>
      <c r="E201" s="2" t="s">
        <v>18</v>
      </c>
      <c r="F201" s="2" t="s">
        <v>19</v>
      </c>
      <c r="G201" s="39">
        <v>10000</v>
      </c>
      <c r="H201" s="39">
        <v>0</v>
      </c>
      <c r="I201" s="39">
        <v>25</v>
      </c>
      <c r="J201" s="39">
        <v>287</v>
      </c>
      <c r="K201" s="39">
        <v>304</v>
      </c>
      <c r="L201" s="39">
        <v>709</v>
      </c>
      <c r="M201" s="39">
        <v>710</v>
      </c>
      <c r="N201" s="39">
        <v>115</v>
      </c>
      <c r="O201" s="39">
        <v>100</v>
      </c>
      <c r="P201" s="40">
        <f t="shared" si="30"/>
        <v>716</v>
      </c>
      <c r="Q201" s="40">
        <f t="shared" si="31"/>
        <v>9284</v>
      </c>
      <c r="R201" s="11">
        <v>709</v>
      </c>
      <c r="S201" s="11">
        <v>710</v>
      </c>
    </row>
    <row r="202" spans="2:19" s="58" customFormat="1" x14ac:dyDescent="0.2">
      <c r="B202" s="2" t="s">
        <v>476</v>
      </c>
      <c r="C202" s="2" t="s">
        <v>256</v>
      </c>
      <c r="D202" s="2" t="s">
        <v>264</v>
      </c>
      <c r="E202" s="2" t="s">
        <v>18</v>
      </c>
      <c r="F202" s="2" t="s">
        <v>22</v>
      </c>
      <c r="G202" s="39">
        <v>10000</v>
      </c>
      <c r="H202" s="39">
        <v>0</v>
      </c>
      <c r="I202" s="39">
        <v>25</v>
      </c>
      <c r="J202" s="39">
        <v>287</v>
      </c>
      <c r="K202" s="39">
        <v>304</v>
      </c>
      <c r="L202" s="39">
        <v>709</v>
      </c>
      <c r="M202" s="39">
        <v>710</v>
      </c>
      <c r="N202" s="39">
        <v>115</v>
      </c>
      <c r="O202" s="39">
        <v>3300</v>
      </c>
      <c r="P202" s="40">
        <f t="shared" si="30"/>
        <v>3916</v>
      </c>
      <c r="Q202" s="40">
        <f t="shared" si="31"/>
        <v>6084</v>
      </c>
      <c r="R202" s="11">
        <v>709</v>
      </c>
      <c r="S202" s="11">
        <v>710</v>
      </c>
    </row>
    <row r="203" spans="2:19" s="58" customFormat="1" x14ac:dyDescent="0.2">
      <c r="B203" s="7" t="s">
        <v>508</v>
      </c>
      <c r="C203" s="2" t="s">
        <v>123</v>
      </c>
      <c r="D203" s="2" t="s">
        <v>124</v>
      </c>
      <c r="E203" s="2" t="s">
        <v>18</v>
      </c>
      <c r="F203" s="2" t="s">
        <v>19</v>
      </c>
      <c r="G203" s="39">
        <v>10000</v>
      </c>
      <c r="H203" s="39">
        <v>0</v>
      </c>
      <c r="I203" s="39">
        <v>25</v>
      </c>
      <c r="J203" s="39">
        <v>287</v>
      </c>
      <c r="K203" s="39">
        <v>304</v>
      </c>
      <c r="L203" s="39">
        <v>709</v>
      </c>
      <c r="M203" s="39">
        <v>710</v>
      </c>
      <c r="N203" s="39">
        <v>115</v>
      </c>
      <c r="O203" s="39">
        <v>100</v>
      </c>
      <c r="P203" s="40">
        <f t="shared" si="30"/>
        <v>716</v>
      </c>
      <c r="Q203" s="40">
        <f t="shared" si="31"/>
        <v>9284</v>
      </c>
      <c r="R203" s="11">
        <v>709</v>
      </c>
      <c r="S203" s="11">
        <v>710</v>
      </c>
    </row>
    <row r="204" spans="2:19" s="58" customFormat="1" x14ac:dyDescent="0.2">
      <c r="B204" s="7" t="s">
        <v>498</v>
      </c>
      <c r="C204" s="2" t="s">
        <v>126</v>
      </c>
      <c r="D204" s="2" t="s">
        <v>127</v>
      </c>
      <c r="E204" s="2" t="s">
        <v>18</v>
      </c>
      <c r="F204" s="2" t="s">
        <v>22</v>
      </c>
      <c r="G204" s="39">
        <v>10000</v>
      </c>
      <c r="H204" s="39">
        <v>0</v>
      </c>
      <c r="I204" s="39">
        <v>25</v>
      </c>
      <c r="J204" s="39">
        <v>287</v>
      </c>
      <c r="K204" s="39">
        <v>304</v>
      </c>
      <c r="L204" s="39">
        <v>709</v>
      </c>
      <c r="M204" s="39">
        <v>710</v>
      </c>
      <c r="N204" s="39">
        <v>115</v>
      </c>
      <c r="O204" s="39">
        <v>100</v>
      </c>
      <c r="P204" s="40">
        <f t="shared" si="30"/>
        <v>716</v>
      </c>
      <c r="Q204" s="40">
        <f t="shared" si="31"/>
        <v>9284</v>
      </c>
      <c r="R204" s="11">
        <v>709</v>
      </c>
      <c r="S204" s="11">
        <v>710</v>
      </c>
    </row>
    <row r="205" spans="2:19" s="58" customFormat="1" x14ac:dyDescent="0.2">
      <c r="B205" s="2" t="s">
        <v>464</v>
      </c>
      <c r="C205" s="2" t="s">
        <v>208</v>
      </c>
      <c r="D205" s="2" t="s">
        <v>209</v>
      </c>
      <c r="E205" s="2" t="s">
        <v>18</v>
      </c>
      <c r="F205" s="2" t="s">
        <v>22</v>
      </c>
      <c r="G205" s="39">
        <v>10000</v>
      </c>
      <c r="H205" s="39">
        <v>0</v>
      </c>
      <c r="I205" s="39">
        <v>25</v>
      </c>
      <c r="J205" s="39">
        <v>287</v>
      </c>
      <c r="K205" s="39">
        <v>304</v>
      </c>
      <c r="L205" s="39">
        <v>709</v>
      </c>
      <c r="M205" s="39">
        <v>710</v>
      </c>
      <c r="N205" s="39">
        <v>115</v>
      </c>
      <c r="O205" s="39">
        <v>100</v>
      </c>
      <c r="P205" s="40">
        <f t="shared" si="30"/>
        <v>716</v>
      </c>
      <c r="Q205" s="40">
        <f t="shared" si="31"/>
        <v>9284</v>
      </c>
      <c r="R205" s="11">
        <v>709</v>
      </c>
      <c r="S205" s="11">
        <v>710</v>
      </c>
    </row>
    <row r="206" spans="2:19" s="58" customFormat="1" x14ac:dyDescent="0.2">
      <c r="B206" s="2" t="s">
        <v>509</v>
      </c>
      <c r="C206" s="2" t="s">
        <v>254</v>
      </c>
      <c r="D206" s="2" t="s">
        <v>262</v>
      </c>
      <c r="E206" s="2" t="s">
        <v>18</v>
      </c>
      <c r="F206" s="2" t="s">
        <v>255</v>
      </c>
      <c r="G206" s="39">
        <v>10000</v>
      </c>
      <c r="H206" s="39">
        <v>0</v>
      </c>
      <c r="I206" s="39">
        <v>25</v>
      </c>
      <c r="J206" s="39">
        <v>287</v>
      </c>
      <c r="K206" s="39">
        <v>304</v>
      </c>
      <c r="L206" s="39">
        <v>709</v>
      </c>
      <c r="M206" s="39">
        <v>710</v>
      </c>
      <c r="N206" s="39">
        <v>115</v>
      </c>
      <c r="O206" s="39">
        <v>0</v>
      </c>
      <c r="P206" s="40">
        <f t="shared" si="30"/>
        <v>616</v>
      </c>
      <c r="Q206" s="40">
        <f t="shared" si="31"/>
        <v>9384</v>
      </c>
      <c r="R206" s="11">
        <v>709</v>
      </c>
      <c r="S206" s="11">
        <v>710</v>
      </c>
    </row>
    <row r="207" spans="2:19" s="58" customFormat="1" x14ac:dyDescent="0.2">
      <c r="B207" s="2" t="s">
        <v>496</v>
      </c>
      <c r="C207" s="2" t="s">
        <v>228</v>
      </c>
      <c r="D207" s="2" t="s">
        <v>229</v>
      </c>
      <c r="E207" s="2" t="s">
        <v>18</v>
      </c>
      <c r="F207" s="2" t="s">
        <v>19</v>
      </c>
      <c r="G207" s="39">
        <v>10000</v>
      </c>
      <c r="H207" s="39">
        <v>0</v>
      </c>
      <c r="I207" s="39">
        <v>25</v>
      </c>
      <c r="J207" s="39">
        <v>287</v>
      </c>
      <c r="K207" s="39">
        <v>304</v>
      </c>
      <c r="L207" s="39">
        <v>709</v>
      </c>
      <c r="M207" s="39">
        <v>710</v>
      </c>
      <c r="N207" s="39">
        <v>115</v>
      </c>
      <c r="O207" s="39">
        <v>100</v>
      </c>
      <c r="P207" s="40">
        <f t="shared" si="30"/>
        <v>716</v>
      </c>
      <c r="Q207" s="40">
        <f t="shared" si="31"/>
        <v>9284</v>
      </c>
      <c r="R207" s="11">
        <v>709</v>
      </c>
      <c r="S207" s="11">
        <v>710</v>
      </c>
    </row>
    <row r="208" spans="2:19" s="58" customFormat="1" x14ac:dyDescent="0.2">
      <c r="B208" s="7" t="s">
        <v>454</v>
      </c>
      <c r="C208" s="2" t="s">
        <v>125</v>
      </c>
      <c r="D208" s="2" t="s">
        <v>110</v>
      </c>
      <c r="E208" s="2" t="s">
        <v>18</v>
      </c>
      <c r="F208" s="2" t="s">
        <v>19</v>
      </c>
      <c r="G208" s="39">
        <v>10000</v>
      </c>
      <c r="H208" s="39">
        <v>0</v>
      </c>
      <c r="I208" s="39">
        <v>25</v>
      </c>
      <c r="J208" s="39">
        <v>287</v>
      </c>
      <c r="K208" s="39">
        <v>304</v>
      </c>
      <c r="L208" s="39">
        <v>709</v>
      </c>
      <c r="M208" s="39">
        <v>710</v>
      </c>
      <c r="N208" s="39">
        <v>115</v>
      </c>
      <c r="O208" s="39">
        <v>100</v>
      </c>
      <c r="P208" s="40">
        <f t="shared" si="30"/>
        <v>716</v>
      </c>
      <c r="Q208" s="40">
        <f t="shared" si="31"/>
        <v>9284</v>
      </c>
      <c r="R208" s="11">
        <v>709</v>
      </c>
      <c r="S208" s="11">
        <v>710</v>
      </c>
    </row>
    <row r="209" spans="2:19" s="58" customFormat="1" x14ac:dyDescent="0.2">
      <c r="B209" s="7" t="s">
        <v>510</v>
      </c>
      <c r="C209" s="2" t="s">
        <v>247</v>
      </c>
      <c r="D209" s="2" t="s">
        <v>248</v>
      </c>
      <c r="E209" s="2" t="s">
        <v>18</v>
      </c>
      <c r="F209" s="2" t="s">
        <v>22</v>
      </c>
      <c r="G209" s="39">
        <v>10000</v>
      </c>
      <c r="H209" s="39">
        <v>0</v>
      </c>
      <c r="I209" s="39">
        <v>25</v>
      </c>
      <c r="J209" s="39">
        <v>287</v>
      </c>
      <c r="K209" s="39">
        <v>304</v>
      </c>
      <c r="L209" s="39">
        <v>709</v>
      </c>
      <c r="M209" s="39">
        <v>710</v>
      </c>
      <c r="N209" s="39">
        <v>115</v>
      </c>
      <c r="O209" s="39">
        <v>100</v>
      </c>
      <c r="P209" s="40">
        <f t="shared" si="30"/>
        <v>716</v>
      </c>
      <c r="Q209" s="40">
        <f t="shared" si="31"/>
        <v>9284</v>
      </c>
      <c r="R209" s="11">
        <v>709</v>
      </c>
      <c r="S209" s="11">
        <v>710</v>
      </c>
    </row>
    <row r="210" spans="2:19" s="58" customFormat="1" x14ac:dyDescent="0.2">
      <c r="B210" s="29" t="s">
        <v>537</v>
      </c>
      <c r="C210" s="2" t="s">
        <v>293</v>
      </c>
      <c r="D210" s="5" t="s">
        <v>289</v>
      </c>
      <c r="E210" s="2" t="s">
        <v>18</v>
      </c>
      <c r="F210" s="2" t="s">
        <v>19</v>
      </c>
      <c r="G210" s="40">
        <v>10000</v>
      </c>
      <c r="H210" s="40">
        <v>0</v>
      </c>
      <c r="I210" s="40">
        <v>25</v>
      </c>
      <c r="J210" s="40">
        <v>287</v>
      </c>
      <c r="K210" s="40">
        <v>304</v>
      </c>
      <c r="L210" s="40">
        <v>709</v>
      </c>
      <c r="M210" s="40">
        <v>710</v>
      </c>
      <c r="N210" s="40">
        <v>115</v>
      </c>
      <c r="O210" s="40">
        <v>0</v>
      </c>
      <c r="P210" s="40">
        <f t="shared" si="30"/>
        <v>616</v>
      </c>
      <c r="Q210" s="40">
        <f t="shared" si="31"/>
        <v>9384</v>
      </c>
      <c r="R210" s="10">
        <v>709</v>
      </c>
      <c r="S210" s="10">
        <v>710</v>
      </c>
    </row>
    <row r="211" spans="2:19" s="58" customFormat="1" x14ac:dyDescent="0.2">
      <c r="B211" s="7" t="s">
        <v>103</v>
      </c>
      <c r="C211" s="2" t="s">
        <v>104</v>
      </c>
      <c r="D211" s="2" t="s">
        <v>105</v>
      </c>
      <c r="E211" s="2" t="s">
        <v>18</v>
      </c>
      <c r="F211" s="2" t="s">
        <v>19</v>
      </c>
      <c r="G211" s="39">
        <v>10000</v>
      </c>
      <c r="H211" s="39">
        <v>0</v>
      </c>
      <c r="I211" s="39">
        <v>25</v>
      </c>
      <c r="J211" s="39">
        <v>287</v>
      </c>
      <c r="K211" s="39">
        <v>304</v>
      </c>
      <c r="L211" s="39">
        <v>709</v>
      </c>
      <c r="M211" s="39">
        <v>710</v>
      </c>
      <c r="N211" s="39">
        <v>115</v>
      </c>
      <c r="O211" s="39">
        <v>100</v>
      </c>
      <c r="P211" s="40">
        <f t="shared" si="30"/>
        <v>716</v>
      </c>
      <c r="Q211" s="40">
        <f t="shared" si="31"/>
        <v>9284</v>
      </c>
      <c r="R211" s="11">
        <v>709</v>
      </c>
      <c r="S211" s="11">
        <v>710</v>
      </c>
    </row>
    <row r="212" spans="2:19" s="58" customFormat="1" x14ac:dyDescent="0.2">
      <c r="B212" s="2" t="s">
        <v>183</v>
      </c>
      <c r="C212" s="2" t="s">
        <v>184</v>
      </c>
      <c r="D212" s="2" t="s">
        <v>185</v>
      </c>
      <c r="E212" s="2" t="s">
        <v>18</v>
      </c>
      <c r="F212" s="2" t="s">
        <v>19</v>
      </c>
      <c r="G212" s="39">
        <v>10000</v>
      </c>
      <c r="H212" s="39">
        <v>0</v>
      </c>
      <c r="I212" s="39">
        <v>25</v>
      </c>
      <c r="J212" s="39">
        <v>287</v>
      </c>
      <c r="K212" s="39">
        <v>304</v>
      </c>
      <c r="L212" s="39">
        <v>709</v>
      </c>
      <c r="M212" s="39">
        <v>710</v>
      </c>
      <c r="N212" s="39">
        <v>115</v>
      </c>
      <c r="O212" s="39">
        <v>100</v>
      </c>
      <c r="P212" s="40">
        <f t="shared" si="30"/>
        <v>716</v>
      </c>
      <c r="Q212" s="40">
        <f t="shared" si="31"/>
        <v>9284</v>
      </c>
      <c r="R212" s="11">
        <v>709</v>
      </c>
      <c r="S212" s="11">
        <v>710</v>
      </c>
    </row>
    <row r="213" spans="2:19" s="58" customFormat="1" x14ac:dyDescent="0.2">
      <c r="B213" s="4"/>
      <c r="C213" s="4"/>
      <c r="D213" s="4"/>
      <c r="E213" s="4"/>
      <c r="F213" s="4"/>
      <c r="G213" s="41"/>
      <c r="H213" s="42"/>
      <c r="I213" s="42"/>
      <c r="J213" s="42"/>
      <c r="K213" s="42"/>
      <c r="L213" s="42"/>
      <c r="M213" s="42"/>
      <c r="N213" s="42"/>
      <c r="O213" s="42"/>
      <c r="P213" s="40"/>
      <c r="Q213" s="40"/>
      <c r="R213" s="13"/>
      <c r="S213" s="13"/>
    </row>
    <row r="214" spans="2:19" s="58" customFormat="1" x14ac:dyDescent="0.2">
      <c r="B214" s="7" t="s">
        <v>99</v>
      </c>
      <c r="C214" s="2" t="s">
        <v>45</v>
      </c>
      <c r="D214" s="2" t="s">
        <v>34</v>
      </c>
      <c r="E214" s="2" t="s">
        <v>18</v>
      </c>
      <c r="F214" s="2" t="s">
        <v>19</v>
      </c>
      <c r="G214" s="39">
        <v>27578.26</v>
      </c>
      <c r="H214" s="39">
        <v>0</v>
      </c>
      <c r="I214" s="39">
        <v>25</v>
      </c>
      <c r="J214" s="39">
        <v>791.5</v>
      </c>
      <c r="K214" s="39">
        <v>838.38</v>
      </c>
      <c r="L214" s="39">
        <v>1955.3</v>
      </c>
      <c r="M214" s="39">
        <v>1958.06</v>
      </c>
      <c r="N214" s="39">
        <v>317.14999999999998</v>
      </c>
      <c r="O214" s="39">
        <v>7172.14</v>
      </c>
      <c r="P214" s="40">
        <f t="shared" ref="P214:P232" si="32">H214+I214+J214+K214+O214</f>
        <v>8827.02</v>
      </c>
      <c r="Q214" s="40">
        <f t="shared" ref="Q214:Q232" si="33">G214-P214</f>
        <v>18751.239999999998</v>
      </c>
      <c r="R214" s="11">
        <v>1955.3</v>
      </c>
      <c r="S214" s="11">
        <v>1958.06</v>
      </c>
    </row>
    <row r="215" spans="2:19" s="58" customFormat="1" x14ac:dyDescent="0.2">
      <c r="B215" s="7" t="s">
        <v>63</v>
      </c>
      <c r="C215" s="2" t="s">
        <v>45</v>
      </c>
      <c r="D215" s="2" t="s">
        <v>58</v>
      </c>
      <c r="E215" s="2" t="s">
        <v>18</v>
      </c>
      <c r="F215" s="2" t="s">
        <v>19</v>
      </c>
      <c r="G215" s="39">
        <v>18700</v>
      </c>
      <c r="H215" s="39">
        <v>0</v>
      </c>
      <c r="I215" s="39">
        <v>25</v>
      </c>
      <c r="J215" s="39">
        <v>536.69000000000005</v>
      </c>
      <c r="K215" s="39">
        <v>568.48</v>
      </c>
      <c r="L215" s="39">
        <v>1325.83</v>
      </c>
      <c r="M215" s="39">
        <v>1327.7</v>
      </c>
      <c r="N215" s="39">
        <v>215.05</v>
      </c>
      <c r="O215" s="39">
        <v>100</v>
      </c>
      <c r="P215" s="40">
        <f t="shared" si="32"/>
        <v>1230.17</v>
      </c>
      <c r="Q215" s="40">
        <f t="shared" si="33"/>
        <v>17469.830000000002</v>
      </c>
      <c r="R215" s="11">
        <v>1325.83</v>
      </c>
      <c r="S215" s="11">
        <v>1327.7</v>
      </c>
    </row>
    <row r="216" spans="2:19" s="58" customFormat="1" x14ac:dyDescent="0.2">
      <c r="B216" s="2" t="s">
        <v>196</v>
      </c>
      <c r="C216" s="2" t="s">
        <v>45</v>
      </c>
      <c r="D216" s="2" t="s">
        <v>197</v>
      </c>
      <c r="E216" s="2" t="s">
        <v>18</v>
      </c>
      <c r="F216" s="2" t="s">
        <v>19</v>
      </c>
      <c r="G216" s="39">
        <v>30000</v>
      </c>
      <c r="H216" s="39">
        <v>0</v>
      </c>
      <c r="I216" s="39">
        <v>25</v>
      </c>
      <c r="J216" s="39">
        <v>861</v>
      </c>
      <c r="K216" s="39">
        <v>912</v>
      </c>
      <c r="L216" s="39">
        <v>2127</v>
      </c>
      <c r="M216" s="39">
        <v>2130</v>
      </c>
      <c r="N216" s="39">
        <v>345</v>
      </c>
      <c r="O216" s="39">
        <v>0</v>
      </c>
      <c r="P216" s="40">
        <f t="shared" si="32"/>
        <v>1798</v>
      </c>
      <c r="Q216" s="40">
        <f t="shared" si="33"/>
        <v>28202</v>
      </c>
      <c r="R216" s="11">
        <v>2127</v>
      </c>
      <c r="S216" s="11">
        <v>2130</v>
      </c>
    </row>
    <row r="217" spans="2:19" s="58" customFormat="1" x14ac:dyDescent="0.2">
      <c r="B217" s="4"/>
      <c r="C217" s="4"/>
      <c r="D217" s="4"/>
      <c r="E217" s="4"/>
      <c r="F217" s="4"/>
      <c r="G217" s="41"/>
      <c r="H217" s="42"/>
      <c r="I217" s="42"/>
      <c r="J217" s="42"/>
      <c r="K217" s="42"/>
      <c r="L217" s="42"/>
      <c r="M217" s="42"/>
      <c r="N217" s="42"/>
      <c r="O217" s="42"/>
      <c r="P217" s="40"/>
      <c r="Q217" s="40"/>
      <c r="R217" s="13"/>
      <c r="S217" s="13"/>
    </row>
    <row r="218" spans="2:19" s="58" customFormat="1" x14ac:dyDescent="0.2">
      <c r="B218" s="2" t="s">
        <v>202</v>
      </c>
      <c r="C218" s="2" t="s">
        <v>203</v>
      </c>
      <c r="D218" s="2" t="s">
        <v>516</v>
      </c>
      <c r="E218" s="2" t="s">
        <v>18</v>
      </c>
      <c r="F218" s="2" t="s">
        <v>22</v>
      </c>
      <c r="G218" s="39">
        <v>70000</v>
      </c>
      <c r="H218" s="39">
        <v>5368.45</v>
      </c>
      <c r="I218" s="39">
        <v>25</v>
      </c>
      <c r="J218" s="39">
        <v>2009</v>
      </c>
      <c r="K218" s="39">
        <v>2128</v>
      </c>
      <c r="L218" s="39">
        <v>4963</v>
      </c>
      <c r="M218" s="39">
        <v>4970</v>
      </c>
      <c r="N218" s="39">
        <v>805</v>
      </c>
      <c r="O218" s="39">
        <v>100</v>
      </c>
      <c r="P218" s="40">
        <v>9630.4500000000007</v>
      </c>
      <c r="Q218" s="40">
        <f t="shared" si="33"/>
        <v>60369.55</v>
      </c>
      <c r="R218" s="11">
        <v>4963</v>
      </c>
      <c r="S218" s="11">
        <v>4970</v>
      </c>
    </row>
    <row r="219" spans="2:19" s="58" customFormat="1" x14ac:dyDescent="0.2">
      <c r="B219" s="2" t="s">
        <v>259</v>
      </c>
      <c r="C219" s="2" t="s">
        <v>203</v>
      </c>
      <c r="D219" s="2" t="s">
        <v>58</v>
      </c>
      <c r="E219" s="2" t="s">
        <v>18</v>
      </c>
      <c r="F219" s="2" t="s">
        <v>19</v>
      </c>
      <c r="G219" s="39">
        <v>20000</v>
      </c>
      <c r="H219" s="39">
        <v>0</v>
      </c>
      <c r="I219" s="39">
        <v>25</v>
      </c>
      <c r="J219" s="39">
        <v>574</v>
      </c>
      <c r="K219" s="39">
        <v>608</v>
      </c>
      <c r="L219" s="39">
        <v>1418</v>
      </c>
      <c r="M219" s="39">
        <v>1420</v>
      </c>
      <c r="N219" s="39">
        <v>230</v>
      </c>
      <c r="O219" s="39">
        <v>5000</v>
      </c>
      <c r="P219" s="40">
        <f t="shared" si="32"/>
        <v>6207</v>
      </c>
      <c r="Q219" s="40">
        <f t="shared" si="33"/>
        <v>13793</v>
      </c>
      <c r="R219" s="11">
        <v>1418</v>
      </c>
      <c r="S219" s="11">
        <v>1420</v>
      </c>
    </row>
    <row r="220" spans="2:19" s="58" customFormat="1" x14ac:dyDescent="0.2">
      <c r="B220" s="4"/>
      <c r="C220" s="4"/>
      <c r="D220" s="4"/>
      <c r="E220" s="4"/>
      <c r="F220" s="4"/>
      <c r="G220" s="41"/>
      <c r="H220" s="42"/>
      <c r="I220" s="42"/>
      <c r="J220" s="42"/>
      <c r="K220" s="42"/>
      <c r="L220" s="42"/>
      <c r="M220" s="42"/>
      <c r="N220" s="42"/>
      <c r="O220" s="42"/>
      <c r="P220" s="40"/>
      <c r="Q220" s="40"/>
      <c r="R220" s="13"/>
      <c r="S220" s="13"/>
    </row>
    <row r="221" spans="2:19" s="58" customFormat="1" x14ac:dyDescent="0.2">
      <c r="B221" s="7" t="s">
        <v>455</v>
      </c>
      <c r="C221" s="2" t="s">
        <v>41</v>
      </c>
      <c r="D221" s="2" t="s">
        <v>42</v>
      </c>
      <c r="E221" s="2" t="s">
        <v>18</v>
      </c>
      <c r="F221" s="2" t="s">
        <v>19</v>
      </c>
      <c r="G221" s="39">
        <v>45000</v>
      </c>
      <c r="H221" s="39">
        <v>911.71</v>
      </c>
      <c r="I221" s="39">
        <v>25</v>
      </c>
      <c r="J221" s="39">
        <v>1291.5</v>
      </c>
      <c r="K221" s="39">
        <v>1368</v>
      </c>
      <c r="L221" s="39">
        <v>3190.5</v>
      </c>
      <c r="M221" s="39">
        <v>3195</v>
      </c>
      <c r="N221" s="39">
        <v>517.5</v>
      </c>
      <c r="O221" s="39">
        <v>19892.54</v>
      </c>
      <c r="P221" s="40">
        <f t="shared" si="32"/>
        <v>23488.75</v>
      </c>
      <c r="Q221" s="40">
        <f t="shared" si="33"/>
        <v>21511.25</v>
      </c>
      <c r="R221" s="11">
        <v>3190.5</v>
      </c>
      <c r="S221" s="11">
        <v>3195</v>
      </c>
    </row>
    <row r="222" spans="2:19" s="58" customFormat="1" x14ac:dyDescent="0.2">
      <c r="B222" s="7" t="s">
        <v>427</v>
      </c>
      <c r="C222" s="2" t="s">
        <v>41</v>
      </c>
      <c r="D222" s="2" t="s">
        <v>521</v>
      </c>
      <c r="E222" s="2" t="s">
        <v>18</v>
      </c>
      <c r="F222" s="2" t="s">
        <v>19</v>
      </c>
      <c r="G222" s="39">
        <v>28000</v>
      </c>
      <c r="H222" s="39">
        <v>0</v>
      </c>
      <c r="I222" s="39">
        <v>25</v>
      </c>
      <c r="J222" s="39">
        <v>803.6</v>
      </c>
      <c r="K222" s="39">
        <v>851.2</v>
      </c>
      <c r="L222" s="39">
        <v>1985.2</v>
      </c>
      <c r="M222" s="39">
        <v>1988</v>
      </c>
      <c r="N222" s="39">
        <v>322</v>
      </c>
      <c r="O222" s="39">
        <v>12772.2</v>
      </c>
      <c r="P222" s="40">
        <f t="shared" si="32"/>
        <v>14452</v>
      </c>
      <c r="Q222" s="40">
        <f t="shared" si="33"/>
        <v>13548</v>
      </c>
      <c r="R222" s="11">
        <v>1871.76</v>
      </c>
      <c r="S222" s="11">
        <v>1874.4</v>
      </c>
    </row>
    <row r="223" spans="2:19" s="58" customFormat="1" x14ac:dyDescent="0.2">
      <c r="B223" s="2" t="s">
        <v>449</v>
      </c>
      <c r="C223" s="2" t="s">
        <v>41</v>
      </c>
      <c r="D223" s="2" t="s">
        <v>65</v>
      </c>
      <c r="E223" s="2" t="s">
        <v>18</v>
      </c>
      <c r="F223" s="2" t="s">
        <v>19</v>
      </c>
      <c r="G223" s="39">
        <v>17000</v>
      </c>
      <c r="H223" s="39">
        <v>0</v>
      </c>
      <c r="I223" s="39">
        <v>25</v>
      </c>
      <c r="J223" s="39">
        <v>487.9</v>
      </c>
      <c r="K223" s="39">
        <v>516.79999999999995</v>
      </c>
      <c r="L223" s="39">
        <v>1205.3</v>
      </c>
      <c r="M223" s="39">
        <v>1207</v>
      </c>
      <c r="N223" s="39">
        <v>195.5</v>
      </c>
      <c r="O223" s="39">
        <v>5715.24</v>
      </c>
      <c r="P223" s="40">
        <f t="shared" si="32"/>
        <v>6744.94</v>
      </c>
      <c r="Q223" s="40">
        <f t="shared" si="33"/>
        <v>10255.060000000001</v>
      </c>
      <c r="R223" s="11">
        <v>1205.3</v>
      </c>
      <c r="S223" s="11">
        <v>1207</v>
      </c>
    </row>
    <row r="224" spans="2:19" s="58" customFormat="1" x14ac:dyDescent="0.2">
      <c r="B224" s="2" t="s">
        <v>353</v>
      </c>
      <c r="C224" s="2" t="s">
        <v>41</v>
      </c>
      <c r="D224" s="2" t="s">
        <v>58</v>
      </c>
      <c r="E224" s="2" t="s">
        <v>18</v>
      </c>
      <c r="F224" s="2" t="s">
        <v>19</v>
      </c>
      <c r="G224" s="39">
        <v>22000</v>
      </c>
      <c r="H224" s="39">
        <v>0</v>
      </c>
      <c r="I224" s="39">
        <v>25</v>
      </c>
      <c r="J224" s="39">
        <v>631.4</v>
      </c>
      <c r="K224" s="39">
        <v>668.8</v>
      </c>
      <c r="L224" s="39">
        <v>1559.8</v>
      </c>
      <c r="M224" s="39">
        <v>1562</v>
      </c>
      <c r="N224" s="39">
        <v>253</v>
      </c>
      <c r="O224" s="40">
        <v>7507.43</v>
      </c>
      <c r="P224" s="40">
        <f>H224+I224+J224+K224+O224</f>
        <v>8832.630000000001</v>
      </c>
      <c r="Q224" s="40">
        <f>G224-P224</f>
        <v>13167.369999999999</v>
      </c>
      <c r="R224" s="11">
        <v>1276.2</v>
      </c>
      <c r="S224" s="11">
        <v>1278</v>
      </c>
    </row>
    <row r="225" spans="2:19" s="58" customFormat="1" x14ac:dyDescent="0.2">
      <c r="B225" s="7" t="s">
        <v>428</v>
      </c>
      <c r="C225" s="2" t="s">
        <v>41</v>
      </c>
      <c r="D225" s="2" t="s">
        <v>521</v>
      </c>
      <c r="E225" s="2" t="s">
        <v>18</v>
      </c>
      <c r="F225" s="2" t="s">
        <v>19</v>
      </c>
      <c r="G225" s="39">
        <v>31000</v>
      </c>
      <c r="H225" s="39">
        <v>0</v>
      </c>
      <c r="I225" s="39">
        <v>25</v>
      </c>
      <c r="J225" s="39">
        <v>889.7</v>
      </c>
      <c r="K225" s="39">
        <v>942.4</v>
      </c>
      <c r="L225" s="39">
        <v>2197.9</v>
      </c>
      <c r="M225" s="39">
        <v>2201</v>
      </c>
      <c r="N225" s="39">
        <v>356.5</v>
      </c>
      <c r="O225" s="39">
        <v>8612.64</v>
      </c>
      <c r="P225" s="40">
        <f t="shared" si="32"/>
        <v>10469.74</v>
      </c>
      <c r="Q225" s="40">
        <f t="shared" si="33"/>
        <v>20530.260000000002</v>
      </c>
      <c r="R225" s="11">
        <v>2084.46</v>
      </c>
      <c r="S225" s="11">
        <v>2087.4</v>
      </c>
    </row>
    <row r="226" spans="2:19" s="58" customFormat="1" x14ac:dyDescent="0.2">
      <c r="B226" s="4"/>
      <c r="C226" s="4"/>
      <c r="D226" s="4"/>
      <c r="E226" s="4"/>
      <c r="F226" s="4"/>
      <c r="G226" s="41"/>
      <c r="H226" s="42"/>
      <c r="I226" s="42"/>
      <c r="J226" s="42"/>
      <c r="K226" s="42"/>
      <c r="L226" s="42"/>
      <c r="M226" s="42"/>
      <c r="N226" s="42"/>
      <c r="O226" s="42"/>
      <c r="P226" s="40"/>
      <c r="Q226" s="40"/>
      <c r="R226" s="13"/>
      <c r="S226" s="13"/>
    </row>
    <row r="227" spans="2:19" s="58" customFormat="1" x14ac:dyDescent="0.2">
      <c r="B227" s="7" t="s">
        <v>132</v>
      </c>
      <c r="C227" s="2" t="s">
        <v>44</v>
      </c>
      <c r="D227" s="2" t="s">
        <v>521</v>
      </c>
      <c r="E227" s="2" t="s">
        <v>18</v>
      </c>
      <c r="F227" s="2" t="s">
        <v>22</v>
      </c>
      <c r="G227" s="39">
        <v>50000</v>
      </c>
      <c r="H227" s="39">
        <v>1854</v>
      </c>
      <c r="I227" s="39">
        <v>25</v>
      </c>
      <c r="J227" s="39">
        <v>1435</v>
      </c>
      <c r="K227" s="39">
        <v>1520</v>
      </c>
      <c r="L227" s="39">
        <v>3545</v>
      </c>
      <c r="M227" s="39">
        <v>3550</v>
      </c>
      <c r="N227" s="39">
        <v>575</v>
      </c>
      <c r="O227" s="39">
        <v>100</v>
      </c>
      <c r="P227" s="40">
        <f t="shared" si="32"/>
        <v>4934</v>
      </c>
      <c r="Q227" s="40">
        <f t="shared" si="33"/>
        <v>45066</v>
      </c>
      <c r="R227" s="11">
        <v>3545</v>
      </c>
      <c r="S227" s="11">
        <v>3550</v>
      </c>
    </row>
    <row r="228" spans="2:19" s="58" customFormat="1" x14ac:dyDescent="0.2">
      <c r="B228" s="7" t="s">
        <v>43</v>
      </c>
      <c r="C228" s="2" t="s">
        <v>44</v>
      </c>
      <c r="D228" s="2" t="s">
        <v>521</v>
      </c>
      <c r="E228" s="2" t="s">
        <v>18</v>
      </c>
      <c r="F228" s="2" t="s">
        <v>22</v>
      </c>
      <c r="G228" s="39">
        <v>31000</v>
      </c>
      <c r="H228" s="39">
        <v>0</v>
      </c>
      <c r="I228" s="39">
        <v>25</v>
      </c>
      <c r="J228" s="39">
        <v>889.7</v>
      </c>
      <c r="K228" s="39">
        <v>942.4</v>
      </c>
      <c r="L228" s="39">
        <v>2197.9</v>
      </c>
      <c r="M228" s="39">
        <v>2201</v>
      </c>
      <c r="N228" s="39">
        <v>356.5</v>
      </c>
      <c r="O228" s="39">
        <v>1100</v>
      </c>
      <c r="P228" s="40">
        <f t="shared" si="32"/>
        <v>2957.1</v>
      </c>
      <c r="Q228" s="40">
        <f t="shared" si="33"/>
        <v>28042.9</v>
      </c>
      <c r="R228" s="11">
        <v>2197.9</v>
      </c>
      <c r="S228" s="11">
        <v>2201</v>
      </c>
    </row>
    <row r="229" spans="2:19" s="58" customFormat="1" x14ac:dyDescent="0.2">
      <c r="B229" s="2" t="s">
        <v>477</v>
      </c>
      <c r="C229" s="2" t="s">
        <v>44</v>
      </c>
      <c r="D229" s="2" t="s">
        <v>53</v>
      </c>
      <c r="E229" s="2" t="s">
        <v>18</v>
      </c>
      <c r="F229" s="2" t="s">
        <v>22</v>
      </c>
      <c r="G229" s="39">
        <v>15000</v>
      </c>
      <c r="H229" s="39">
        <v>0</v>
      </c>
      <c r="I229" s="39">
        <v>25</v>
      </c>
      <c r="J229" s="39">
        <v>430.5</v>
      </c>
      <c r="K229" s="39">
        <v>456</v>
      </c>
      <c r="L229" s="39">
        <v>1063.5</v>
      </c>
      <c r="M229" s="39">
        <v>1065</v>
      </c>
      <c r="N229" s="39">
        <v>172.5</v>
      </c>
      <c r="O229" s="39">
        <v>0</v>
      </c>
      <c r="P229" s="40">
        <f>H229+I229+J229+K229+O229</f>
        <v>911.5</v>
      </c>
      <c r="Q229" s="40">
        <f>G229-P229</f>
        <v>14088.5</v>
      </c>
      <c r="R229" s="11">
        <v>1063.5</v>
      </c>
      <c r="S229" s="11">
        <v>1065</v>
      </c>
    </row>
    <row r="230" spans="2:19" s="58" customFormat="1" x14ac:dyDescent="0.2">
      <c r="B230" s="2" t="s">
        <v>32</v>
      </c>
      <c r="C230" s="2" t="s">
        <v>44</v>
      </c>
      <c r="D230" s="2" t="s">
        <v>34</v>
      </c>
      <c r="E230" s="2" t="s">
        <v>18</v>
      </c>
      <c r="F230" s="2" t="s">
        <v>19</v>
      </c>
      <c r="G230" s="39">
        <v>22000</v>
      </c>
      <c r="H230" s="39">
        <v>0</v>
      </c>
      <c r="I230" s="39">
        <v>25</v>
      </c>
      <c r="J230" s="39">
        <v>631.4</v>
      </c>
      <c r="K230" s="39">
        <v>668.8</v>
      </c>
      <c r="L230" s="39">
        <v>1559.8</v>
      </c>
      <c r="M230" s="39">
        <v>1562</v>
      </c>
      <c r="N230" s="39">
        <v>253</v>
      </c>
      <c r="O230" s="39">
        <v>10510.16</v>
      </c>
      <c r="P230" s="40">
        <f>H230+I230+J230+K230+O230</f>
        <v>11835.36</v>
      </c>
      <c r="Q230" s="40">
        <f t="shared" si="33"/>
        <v>10164.64</v>
      </c>
      <c r="R230" s="11">
        <v>1403.82</v>
      </c>
      <c r="S230" s="11">
        <v>1405.82</v>
      </c>
    </row>
    <row r="231" spans="2:19" s="58" customFormat="1" x14ac:dyDescent="0.2">
      <c r="B231" s="7" t="s">
        <v>465</v>
      </c>
      <c r="C231" s="2" t="s">
        <v>44</v>
      </c>
      <c r="D231" s="2" t="s">
        <v>522</v>
      </c>
      <c r="E231" s="2" t="s">
        <v>18</v>
      </c>
      <c r="F231" s="2" t="s">
        <v>22</v>
      </c>
      <c r="G231" s="39">
        <v>30000</v>
      </c>
      <c r="H231" s="39">
        <v>0</v>
      </c>
      <c r="I231" s="39">
        <v>25</v>
      </c>
      <c r="J231" s="39">
        <v>861</v>
      </c>
      <c r="K231" s="39">
        <v>912</v>
      </c>
      <c r="L231" s="39">
        <v>2127</v>
      </c>
      <c r="M231" s="39">
        <v>2130</v>
      </c>
      <c r="N231" s="39">
        <v>345</v>
      </c>
      <c r="O231" s="39">
        <v>10243.75</v>
      </c>
      <c r="P231" s="40">
        <f>H231+I231+J231+K231+O231</f>
        <v>12041.75</v>
      </c>
      <c r="Q231" s="40">
        <f>G231-P231</f>
        <v>17958.25</v>
      </c>
      <c r="R231" s="11">
        <v>2127</v>
      </c>
      <c r="S231" s="11">
        <v>2130</v>
      </c>
    </row>
    <row r="232" spans="2:19" s="58" customFormat="1" x14ac:dyDescent="0.2">
      <c r="B232" s="2" t="s">
        <v>204</v>
      </c>
      <c r="C232" s="2" t="s">
        <v>44</v>
      </c>
      <c r="D232" s="2" t="s">
        <v>526</v>
      </c>
      <c r="E232" s="2" t="s">
        <v>18</v>
      </c>
      <c r="F232" s="2" t="s">
        <v>22</v>
      </c>
      <c r="G232" s="39">
        <v>20900.7</v>
      </c>
      <c r="H232" s="39">
        <v>0</v>
      </c>
      <c r="I232" s="39">
        <v>25</v>
      </c>
      <c r="J232" s="39">
        <v>599.85</v>
      </c>
      <c r="K232" s="39">
        <v>635.38</v>
      </c>
      <c r="L232" s="39">
        <v>1481.86</v>
      </c>
      <c r="M232" s="39">
        <v>1483.95</v>
      </c>
      <c r="N232" s="39">
        <v>240.36</v>
      </c>
      <c r="O232" s="39">
        <v>9153.59</v>
      </c>
      <c r="P232" s="40">
        <f t="shared" si="32"/>
        <v>10413.82</v>
      </c>
      <c r="Q232" s="40">
        <f t="shared" si="33"/>
        <v>10486.880000000001</v>
      </c>
      <c r="R232" s="11">
        <v>1481.86</v>
      </c>
      <c r="S232" s="11">
        <v>1483.95</v>
      </c>
    </row>
    <row r="233" spans="2:19" s="58" customFormat="1" x14ac:dyDescent="0.2">
      <c r="B233" s="4"/>
      <c r="C233" s="4"/>
      <c r="D233" s="4"/>
      <c r="E233" s="4"/>
      <c r="F233" s="4"/>
      <c r="G233" s="41"/>
      <c r="H233" s="42"/>
      <c r="I233" s="42"/>
      <c r="J233" s="42"/>
      <c r="K233" s="42"/>
      <c r="L233" s="42"/>
      <c r="M233" s="42"/>
      <c r="N233" s="42"/>
      <c r="O233" s="42"/>
      <c r="P233" s="40"/>
      <c r="Q233" s="40"/>
      <c r="R233" s="13"/>
      <c r="S233" s="13"/>
    </row>
    <row r="234" spans="2:19" s="58" customFormat="1" x14ac:dyDescent="0.2">
      <c r="B234" s="2" t="s">
        <v>177</v>
      </c>
      <c r="C234" s="2" t="s">
        <v>146</v>
      </c>
      <c r="D234" s="2" t="s">
        <v>147</v>
      </c>
      <c r="E234" s="2" t="s">
        <v>18</v>
      </c>
      <c r="F234" s="2" t="s">
        <v>19</v>
      </c>
      <c r="G234" s="39">
        <v>12100</v>
      </c>
      <c r="H234" s="39">
        <v>0</v>
      </c>
      <c r="I234" s="39">
        <v>25</v>
      </c>
      <c r="J234" s="39">
        <v>347.27</v>
      </c>
      <c r="K234" s="39">
        <v>367.84</v>
      </c>
      <c r="L234" s="39">
        <v>857.89</v>
      </c>
      <c r="M234" s="39">
        <v>859.1</v>
      </c>
      <c r="N234" s="39">
        <v>139.15</v>
      </c>
      <c r="O234" s="39">
        <v>6653.45</v>
      </c>
      <c r="P234" s="40">
        <f t="shared" ref="P234:P244" si="34">H234+I234+J234+K234+O234</f>
        <v>7393.5599999999995</v>
      </c>
      <c r="Q234" s="40">
        <f t="shared" ref="Q234:Q244" si="35">G234-P234</f>
        <v>4706.4400000000005</v>
      </c>
      <c r="R234" s="11">
        <v>857.89</v>
      </c>
      <c r="S234" s="11">
        <v>859.1</v>
      </c>
    </row>
    <row r="235" spans="2:19" s="58" customFormat="1" x14ac:dyDescent="0.2">
      <c r="B235" s="2" t="s">
        <v>319</v>
      </c>
      <c r="C235" s="2" t="s">
        <v>107</v>
      </c>
      <c r="D235" s="2" t="s">
        <v>224</v>
      </c>
      <c r="E235" s="2" t="s">
        <v>18</v>
      </c>
      <c r="F235" s="2" t="s">
        <v>22</v>
      </c>
      <c r="G235" s="39">
        <v>12650</v>
      </c>
      <c r="H235" s="39">
        <v>0</v>
      </c>
      <c r="I235" s="39">
        <v>25</v>
      </c>
      <c r="J235" s="39">
        <v>363.06</v>
      </c>
      <c r="K235" s="39">
        <v>384.56</v>
      </c>
      <c r="L235" s="39">
        <v>896.89</v>
      </c>
      <c r="M235" s="39">
        <v>898.15</v>
      </c>
      <c r="N235" s="39">
        <v>145.47999999999999</v>
      </c>
      <c r="O235" s="39">
        <v>0</v>
      </c>
      <c r="P235" s="40">
        <f t="shared" si="34"/>
        <v>772.62</v>
      </c>
      <c r="Q235" s="40">
        <f t="shared" si="35"/>
        <v>11877.38</v>
      </c>
      <c r="R235" s="11">
        <v>896.89</v>
      </c>
      <c r="S235" s="11">
        <v>898.15</v>
      </c>
    </row>
    <row r="236" spans="2:19" s="58" customFormat="1" x14ac:dyDescent="0.2">
      <c r="B236" s="2" t="s">
        <v>225</v>
      </c>
      <c r="C236" s="2" t="s">
        <v>226</v>
      </c>
      <c r="D236" s="2" t="s">
        <v>227</v>
      </c>
      <c r="E236" s="2" t="s">
        <v>18</v>
      </c>
      <c r="F236" s="2" t="s">
        <v>19</v>
      </c>
      <c r="G236" s="39">
        <v>10000</v>
      </c>
      <c r="H236" s="39">
        <v>0</v>
      </c>
      <c r="I236" s="39">
        <v>25</v>
      </c>
      <c r="J236" s="39">
        <v>287</v>
      </c>
      <c r="K236" s="39">
        <v>304</v>
      </c>
      <c r="L236" s="39">
        <v>709</v>
      </c>
      <c r="M236" s="39">
        <v>710</v>
      </c>
      <c r="N236" s="39">
        <v>115</v>
      </c>
      <c r="O236" s="39">
        <v>1677.45</v>
      </c>
      <c r="P236" s="40">
        <f t="shared" si="34"/>
        <v>2293.4499999999998</v>
      </c>
      <c r="Q236" s="40">
        <f t="shared" si="35"/>
        <v>7706.55</v>
      </c>
      <c r="R236" s="11">
        <v>709</v>
      </c>
      <c r="S236" s="11">
        <v>710</v>
      </c>
    </row>
    <row r="237" spans="2:19" s="58" customFormat="1" x14ac:dyDescent="0.2">
      <c r="B237" s="7" t="s">
        <v>74</v>
      </c>
      <c r="C237" s="2" t="s">
        <v>75</v>
      </c>
      <c r="D237" s="2" t="s">
        <v>76</v>
      </c>
      <c r="E237" s="2" t="s">
        <v>18</v>
      </c>
      <c r="F237" s="2" t="s">
        <v>22</v>
      </c>
      <c r="G237" s="39">
        <v>12100</v>
      </c>
      <c r="H237" s="39">
        <v>0</v>
      </c>
      <c r="I237" s="39">
        <v>25</v>
      </c>
      <c r="J237" s="39">
        <v>347.27</v>
      </c>
      <c r="K237" s="39">
        <v>367.84</v>
      </c>
      <c r="L237" s="39">
        <v>857.89</v>
      </c>
      <c r="M237" s="39">
        <v>859.1</v>
      </c>
      <c r="N237" s="39">
        <v>139.15</v>
      </c>
      <c r="O237" s="39">
        <v>100</v>
      </c>
      <c r="P237" s="40">
        <f t="shared" si="34"/>
        <v>840.1099999999999</v>
      </c>
      <c r="Q237" s="40">
        <f t="shared" si="35"/>
        <v>11259.89</v>
      </c>
      <c r="R237" s="11">
        <v>857.89</v>
      </c>
      <c r="S237" s="11">
        <v>859.1</v>
      </c>
    </row>
    <row r="238" spans="2:19" s="58" customFormat="1" x14ac:dyDescent="0.2">
      <c r="B238" s="7" t="s">
        <v>137</v>
      </c>
      <c r="C238" s="2" t="s">
        <v>138</v>
      </c>
      <c r="D238" s="2" t="s">
        <v>139</v>
      </c>
      <c r="E238" s="2" t="s">
        <v>18</v>
      </c>
      <c r="F238" s="2" t="s">
        <v>19</v>
      </c>
      <c r="G238" s="39">
        <v>10000</v>
      </c>
      <c r="H238" s="39">
        <v>0</v>
      </c>
      <c r="I238" s="39">
        <v>25</v>
      </c>
      <c r="J238" s="39">
        <v>287</v>
      </c>
      <c r="K238" s="39">
        <v>304</v>
      </c>
      <c r="L238" s="39">
        <v>709</v>
      </c>
      <c r="M238" s="39">
        <v>710</v>
      </c>
      <c r="N238" s="39">
        <v>115</v>
      </c>
      <c r="O238" s="39">
        <v>100</v>
      </c>
      <c r="P238" s="40">
        <f t="shared" si="34"/>
        <v>716</v>
      </c>
      <c r="Q238" s="40">
        <f t="shared" si="35"/>
        <v>9284</v>
      </c>
      <c r="R238" s="11">
        <v>709</v>
      </c>
      <c r="S238" s="11">
        <v>710</v>
      </c>
    </row>
    <row r="239" spans="2:19" s="58" customFormat="1" x14ac:dyDescent="0.2">
      <c r="B239" s="7" t="s">
        <v>145</v>
      </c>
      <c r="C239" s="2" t="s">
        <v>146</v>
      </c>
      <c r="D239" s="2" t="s">
        <v>147</v>
      </c>
      <c r="E239" s="2" t="s">
        <v>18</v>
      </c>
      <c r="F239" s="2" t="s">
        <v>22</v>
      </c>
      <c r="G239" s="39">
        <v>10000</v>
      </c>
      <c r="H239" s="39">
        <v>0</v>
      </c>
      <c r="I239" s="39">
        <v>25</v>
      </c>
      <c r="J239" s="39">
        <v>287</v>
      </c>
      <c r="K239" s="39">
        <v>304</v>
      </c>
      <c r="L239" s="39">
        <v>709</v>
      </c>
      <c r="M239" s="39">
        <v>710</v>
      </c>
      <c r="N239" s="39">
        <v>115</v>
      </c>
      <c r="O239" s="39">
        <v>100</v>
      </c>
      <c r="P239" s="40">
        <f>H239+I239+J239+K239+O239</f>
        <v>716</v>
      </c>
      <c r="Q239" s="40">
        <f>G239-P239</f>
        <v>9284</v>
      </c>
      <c r="R239" s="11">
        <v>709</v>
      </c>
      <c r="S239" s="11">
        <v>710</v>
      </c>
    </row>
    <row r="240" spans="2:19" s="58" customFormat="1" x14ac:dyDescent="0.2">
      <c r="B240" s="2" t="s">
        <v>478</v>
      </c>
      <c r="C240" s="2" t="s">
        <v>138</v>
      </c>
      <c r="D240" s="2" t="s">
        <v>246</v>
      </c>
      <c r="E240" s="2" t="s">
        <v>18</v>
      </c>
      <c r="F240" s="2" t="s">
        <v>19</v>
      </c>
      <c r="G240" s="39">
        <v>10000</v>
      </c>
      <c r="H240" s="39">
        <v>0</v>
      </c>
      <c r="I240" s="39">
        <v>25</v>
      </c>
      <c r="J240" s="39">
        <v>287</v>
      </c>
      <c r="K240" s="39">
        <v>304</v>
      </c>
      <c r="L240" s="39">
        <v>709</v>
      </c>
      <c r="M240" s="39">
        <v>710</v>
      </c>
      <c r="N240" s="39">
        <v>115</v>
      </c>
      <c r="O240" s="39">
        <v>0</v>
      </c>
      <c r="P240" s="40">
        <f t="shared" si="34"/>
        <v>616</v>
      </c>
      <c r="Q240" s="40">
        <f t="shared" si="35"/>
        <v>9384</v>
      </c>
      <c r="R240" s="11">
        <v>709</v>
      </c>
      <c r="S240" s="11">
        <v>710</v>
      </c>
    </row>
    <row r="241" spans="2:19" s="58" customFormat="1" x14ac:dyDescent="0.2">
      <c r="B241" s="2" t="s">
        <v>546</v>
      </c>
      <c r="C241" s="2" t="s">
        <v>548</v>
      </c>
      <c r="D241" s="2" t="s">
        <v>547</v>
      </c>
      <c r="E241" s="2" t="s">
        <v>18</v>
      </c>
      <c r="F241" s="2" t="s">
        <v>22</v>
      </c>
      <c r="G241" s="39">
        <v>10000</v>
      </c>
      <c r="H241" s="39">
        <v>0</v>
      </c>
      <c r="I241" s="39">
        <v>25</v>
      </c>
      <c r="J241" s="39">
        <v>287</v>
      </c>
      <c r="K241" s="39">
        <v>304</v>
      </c>
      <c r="L241" s="39">
        <v>709</v>
      </c>
      <c r="M241" s="39">
        <v>710</v>
      </c>
      <c r="N241" s="39">
        <v>115</v>
      </c>
      <c r="O241" s="39">
        <v>100</v>
      </c>
      <c r="P241" s="40">
        <f t="shared" si="34"/>
        <v>716</v>
      </c>
      <c r="Q241" s="40">
        <f t="shared" si="35"/>
        <v>9284</v>
      </c>
      <c r="R241" s="11"/>
      <c r="S241" s="11"/>
    </row>
    <row r="242" spans="2:19" s="58" customFormat="1" x14ac:dyDescent="0.2">
      <c r="B242" s="7" t="s">
        <v>431</v>
      </c>
      <c r="C242" s="2" t="s">
        <v>75</v>
      </c>
      <c r="D242" s="2" t="s">
        <v>114</v>
      </c>
      <c r="E242" s="2" t="s">
        <v>18</v>
      </c>
      <c r="F242" s="2" t="s">
        <v>19</v>
      </c>
      <c r="G242" s="39">
        <v>10000</v>
      </c>
      <c r="H242" s="39">
        <v>0</v>
      </c>
      <c r="I242" s="39">
        <v>25</v>
      </c>
      <c r="J242" s="39">
        <v>287</v>
      </c>
      <c r="K242" s="39">
        <v>304</v>
      </c>
      <c r="L242" s="39">
        <v>709</v>
      </c>
      <c r="M242" s="39">
        <v>710</v>
      </c>
      <c r="N242" s="39">
        <v>115</v>
      </c>
      <c r="O242" s="39">
        <v>100</v>
      </c>
      <c r="P242" s="40">
        <f t="shared" si="34"/>
        <v>716</v>
      </c>
      <c r="Q242" s="40">
        <f t="shared" si="35"/>
        <v>9284</v>
      </c>
      <c r="R242" s="11">
        <v>709</v>
      </c>
      <c r="S242" s="11">
        <v>710</v>
      </c>
    </row>
    <row r="243" spans="2:19" s="58" customFormat="1" x14ac:dyDescent="0.2">
      <c r="B243" s="7" t="s">
        <v>479</v>
      </c>
      <c r="C243" s="2" t="s">
        <v>107</v>
      </c>
      <c r="D243" s="2" t="s">
        <v>224</v>
      </c>
      <c r="E243" s="2" t="s">
        <v>18</v>
      </c>
      <c r="F243" s="2" t="s">
        <v>19</v>
      </c>
      <c r="G243" s="39">
        <v>10000</v>
      </c>
      <c r="H243" s="39">
        <v>0</v>
      </c>
      <c r="I243" s="39">
        <v>25</v>
      </c>
      <c r="J243" s="39">
        <v>287</v>
      </c>
      <c r="K243" s="39">
        <v>304</v>
      </c>
      <c r="L243" s="39">
        <v>709</v>
      </c>
      <c r="M243" s="39">
        <v>710</v>
      </c>
      <c r="N243" s="39">
        <v>115</v>
      </c>
      <c r="O243" s="39">
        <v>4148.68</v>
      </c>
      <c r="P243" s="40">
        <f t="shared" si="34"/>
        <v>4764.68</v>
      </c>
      <c r="Q243" s="40">
        <f t="shared" si="35"/>
        <v>5235.32</v>
      </c>
      <c r="R243" s="11">
        <v>709</v>
      </c>
      <c r="S243" s="11">
        <v>710</v>
      </c>
    </row>
    <row r="244" spans="2:19" s="58" customFormat="1" x14ac:dyDescent="0.2">
      <c r="B244" s="2" t="s">
        <v>223</v>
      </c>
      <c r="C244" s="2" t="s">
        <v>107</v>
      </c>
      <c r="D244" s="2" t="s">
        <v>224</v>
      </c>
      <c r="E244" s="2" t="s">
        <v>18</v>
      </c>
      <c r="F244" s="2" t="s">
        <v>19</v>
      </c>
      <c r="G244" s="39">
        <v>10000</v>
      </c>
      <c r="H244" s="39">
        <v>0</v>
      </c>
      <c r="I244" s="39">
        <v>25</v>
      </c>
      <c r="J244" s="39">
        <v>287</v>
      </c>
      <c r="K244" s="39">
        <v>304</v>
      </c>
      <c r="L244" s="39">
        <v>709</v>
      </c>
      <c r="M244" s="39">
        <v>710</v>
      </c>
      <c r="N244" s="39">
        <v>115</v>
      </c>
      <c r="O244" s="39">
        <v>4785.17</v>
      </c>
      <c r="P244" s="40">
        <f t="shared" si="34"/>
        <v>5401.17</v>
      </c>
      <c r="Q244" s="40">
        <f t="shared" si="35"/>
        <v>4598.83</v>
      </c>
      <c r="R244" s="11">
        <v>709</v>
      </c>
      <c r="S244" s="11">
        <v>710</v>
      </c>
    </row>
    <row r="245" spans="2:19" s="58" customFormat="1" x14ac:dyDescent="0.2">
      <c r="B245" s="4"/>
      <c r="C245" s="4"/>
      <c r="D245" s="4"/>
      <c r="E245" s="4"/>
      <c r="F245" s="4"/>
      <c r="G245" s="41"/>
      <c r="H245" s="42"/>
      <c r="I245" s="42"/>
      <c r="J245" s="42"/>
      <c r="K245" s="42"/>
      <c r="L245" s="42"/>
      <c r="M245" s="42"/>
      <c r="N245" s="42"/>
      <c r="O245" s="42"/>
      <c r="P245" s="40"/>
      <c r="Q245" s="40"/>
      <c r="R245" s="12"/>
      <c r="S245" s="12"/>
    </row>
    <row r="246" spans="2:19" s="58" customFormat="1" x14ac:dyDescent="0.2">
      <c r="B246" s="2" t="s">
        <v>191</v>
      </c>
      <c r="C246" s="2" t="s">
        <v>130</v>
      </c>
      <c r="D246" s="2" t="s">
        <v>308</v>
      </c>
      <c r="E246" s="2" t="s">
        <v>18</v>
      </c>
      <c r="F246" s="2" t="s">
        <v>22</v>
      </c>
      <c r="G246" s="39">
        <v>75000</v>
      </c>
      <c r="H246" s="39">
        <v>5993.86</v>
      </c>
      <c r="I246" s="39">
        <v>25</v>
      </c>
      <c r="J246" s="39">
        <v>2152.5</v>
      </c>
      <c r="K246" s="39">
        <v>2280</v>
      </c>
      <c r="L246" s="39">
        <v>5317.5</v>
      </c>
      <c r="M246" s="39">
        <v>5325</v>
      </c>
      <c r="N246" s="39">
        <v>860.29</v>
      </c>
      <c r="O246" s="39">
        <v>11877.45</v>
      </c>
      <c r="P246" s="40">
        <f t="shared" ref="P246:P274" si="36">H246+I246+J246+K246+O246</f>
        <v>22328.81</v>
      </c>
      <c r="Q246" s="40">
        <f t="shared" ref="Q246:Q274" si="37">G246-P246</f>
        <v>52671.19</v>
      </c>
      <c r="R246" s="11">
        <v>5313.5</v>
      </c>
      <c r="S246" s="11">
        <v>5325</v>
      </c>
    </row>
    <row r="247" spans="2:19" s="58" customFormat="1" x14ac:dyDescent="0.2">
      <c r="B247" s="7" t="s">
        <v>151</v>
      </c>
      <c r="C247" s="2" t="s">
        <v>130</v>
      </c>
      <c r="D247" s="2" t="s">
        <v>73</v>
      </c>
      <c r="E247" s="2" t="s">
        <v>18</v>
      </c>
      <c r="F247" s="2" t="s">
        <v>19</v>
      </c>
      <c r="G247" s="39">
        <v>30000</v>
      </c>
      <c r="H247" s="39">
        <v>0</v>
      </c>
      <c r="I247" s="39">
        <v>25</v>
      </c>
      <c r="J247" s="39">
        <v>861</v>
      </c>
      <c r="K247" s="39">
        <v>912</v>
      </c>
      <c r="L247" s="39">
        <v>2127</v>
      </c>
      <c r="M247" s="39">
        <v>2130</v>
      </c>
      <c r="N247" s="39">
        <v>345</v>
      </c>
      <c r="O247" s="40">
        <v>10666.07</v>
      </c>
      <c r="P247" s="40">
        <f>H247+I247+J247+K247+O247</f>
        <v>12464.07</v>
      </c>
      <c r="Q247" s="40">
        <f>G247-P247</f>
        <v>17535.93</v>
      </c>
      <c r="R247" s="11">
        <v>2127</v>
      </c>
      <c r="S247" s="11">
        <v>2130</v>
      </c>
    </row>
    <row r="248" spans="2:19" s="58" customFormat="1" x14ac:dyDescent="0.2">
      <c r="B248" s="4"/>
      <c r="C248" s="4"/>
      <c r="D248" s="4"/>
      <c r="E248" s="4"/>
      <c r="F248" s="4"/>
      <c r="G248" s="41"/>
      <c r="H248" s="42"/>
      <c r="I248" s="42"/>
      <c r="J248" s="42"/>
      <c r="K248" s="42"/>
      <c r="L248" s="42"/>
      <c r="M248" s="42"/>
      <c r="N248" s="42"/>
      <c r="O248" s="42"/>
      <c r="P248" s="40"/>
      <c r="Q248" s="40"/>
      <c r="R248" s="13"/>
      <c r="S248" s="13"/>
    </row>
    <row r="249" spans="2:19" s="58" customFormat="1" x14ac:dyDescent="0.2">
      <c r="B249" s="7" t="s">
        <v>435</v>
      </c>
      <c r="C249" s="2" t="s">
        <v>48</v>
      </c>
      <c r="D249" s="2" t="s">
        <v>313</v>
      </c>
      <c r="E249" s="2" t="s">
        <v>18</v>
      </c>
      <c r="F249" s="2" t="s">
        <v>22</v>
      </c>
      <c r="G249" s="39">
        <v>50000</v>
      </c>
      <c r="H249" s="39">
        <v>1854</v>
      </c>
      <c r="I249" s="39">
        <v>25</v>
      </c>
      <c r="J249" s="39">
        <v>1435</v>
      </c>
      <c r="K249" s="39">
        <v>1520</v>
      </c>
      <c r="L249" s="39">
        <v>3545</v>
      </c>
      <c r="M249" s="39">
        <v>3550</v>
      </c>
      <c r="N249" s="39">
        <v>575</v>
      </c>
      <c r="O249" s="39">
        <v>100</v>
      </c>
      <c r="P249" s="40">
        <f t="shared" ref="P249" si="38">H249+I249+J249+K249+O249</f>
        <v>4934</v>
      </c>
      <c r="Q249" s="40">
        <f t="shared" ref="Q249" si="39">G249-P249</f>
        <v>45066</v>
      </c>
      <c r="R249" s="11">
        <v>3545</v>
      </c>
      <c r="S249" s="11">
        <v>3550</v>
      </c>
    </row>
    <row r="250" spans="2:19" s="58" customFormat="1" x14ac:dyDescent="0.2">
      <c r="B250" s="7" t="s">
        <v>481</v>
      </c>
      <c r="C250" s="2" t="s">
        <v>48</v>
      </c>
      <c r="D250" s="2" t="s">
        <v>527</v>
      </c>
      <c r="E250" s="2" t="s">
        <v>18</v>
      </c>
      <c r="F250" s="2" t="s">
        <v>19</v>
      </c>
      <c r="G250" s="39">
        <v>50000</v>
      </c>
      <c r="H250" s="39">
        <v>1854</v>
      </c>
      <c r="I250" s="39">
        <v>25</v>
      </c>
      <c r="J250" s="39">
        <v>1435</v>
      </c>
      <c r="K250" s="39">
        <v>1520</v>
      </c>
      <c r="L250" s="39">
        <v>3545</v>
      </c>
      <c r="M250" s="39">
        <v>3550</v>
      </c>
      <c r="N250" s="39">
        <v>575</v>
      </c>
      <c r="O250" s="39">
        <v>5100</v>
      </c>
      <c r="P250" s="40">
        <f t="shared" ref="P250:P267" si="40">H250+I250+J250+K250+O250</f>
        <v>9934</v>
      </c>
      <c r="Q250" s="40">
        <f t="shared" ref="Q250:Q267" si="41">G250-P250</f>
        <v>40066</v>
      </c>
      <c r="R250" s="11"/>
      <c r="S250" s="11"/>
    </row>
    <row r="251" spans="2:19" s="58" customFormat="1" x14ac:dyDescent="0.2">
      <c r="B251" s="7" t="s">
        <v>84</v>
      </c>
      <c r="C251" s="2" t="s">
        <v>48</v>
      </c>
      <c r="D251" s="2" t="s">
        <v>527</v>
      </c>
      <c r="E251" s="2" t="s">
        <v>18</v>
      </c>
      <c r="F251" s="2" t="s">
        <v>22</v>
      </c>
      <c r="G251" s="39">
        <v>55000</v>
      </c>
      <c r="H251" s="39">
        <v>2323.06</v>
      </c>
      <c r="I251" s="39">
        <v>25</v>
      </c>
      <c r="J251" s="39">
        <v>1578.5</v>
      </c>
      <c r="K251" s="39">
        <v>1672</v>
      </c>
      <c r="L251" s="39">
        <v>3899.5</v>
      </c>
      <c r="M251" s="39">
        <v>3905</v>
      </c>
      <c r="N251" s="39">
        <v>632.5</v>
      </c>
      <c r="O251" s="39">
        <v>1677.45</v>
      </c>
      <c r="P251" s="40">
        <f t="shared" si="40"/>
        <v>7276.0099999999993</v>
      </c>
      <c r="Q251" s="40">
        <f t="shared" si="41"/>
        <v>47723.99</v>
      </c>
      <c r="R251" s="11">
        <v>3899.5</v>
      </c>
      <c r="S251" s="11">
        <v>3905</v>
      </c>
    </row>
    <row r="252" spans="2:19" s="58" customFormat="1" x14ac:dyDescent="0.2">
      <c r="B252" s="7" t="s">
        <v>484</v>
      </c>
      <c r="C252" s="2" t="s">
        <v>48</v>
      </c>
      <c r="D252" s="2" t="s">
        <v>521</v>
      </c>
      <c r="E252" s="2" t="s">
        <v>18</v>
      </c>
      <c r="F252" s="2" t="s">
        <v>22</v>
      </c>
      <c r="G252" s="39">
        <v>35000</v>
      </c>
      <c r="H252" s="39">
        <v>0</v>
      </c>
      <c r="I252" s="39">
        <v>25</v>
      </c>
      <c r="J252" s="39">
        <v>1004.5</v>
      </c>
      <c r="K252" s="39">
        <v>1064</v>
      </c>
      <c r="L252" s="39">
        <v>2481.5</v>
      </c>
      <c r="M252" s="39">
        <v>2485</v>
      </c>
      <c r="N252" s="39">
        <v>402.5</v>
      </c>
      <c r="O252" s="39">
        <v>1677.45</v>
      </c>
      <c r="P252" s="40">
        <f t="shared" si="40"/>
        <v>3770.95</v>
      </c>
      <c r="Q252" s="40">
        <f t="shared" si="41"/>
        <v>31229.05</v>
      </c>
      <c r="R252" s="11">
        <v>1531.44</v>
      </c>
      <c r="S252" s="11">
        <v>1533.6</v>
      </c>
    </row>
    <row r="253" spans="2:19" s="58" customFormat="1" x14ac:dyDescent="0.2">
      <c r="B253" s="7" t="s">
        <v>482</v>
      </c>
      <c r="C253" s="2" t="s">
        <v>48</v>
      </c>
      <c r="D253" s="2" t="s">
        <v>528</v>
      </c>
      <c r="E253" s="2" t="s">
        <v>18</v>
      </c>
      <c r="F253" s="2" t="s">
        <v>19</v>
      </c>
      <c r="G253" s="39">
        <v>50000</v>
      </c>
      <c r="H253" s="39">
        <v>1854</v>
      </c>
      <c r="I253" s="39">
        <v>25</v>
      </c>
      <c r="J253" s="39">
        <v>1435</v>
      </c>
      <c r="K253" s="39">
        <v>1520</v>
      </c>
      <c r="L253" s="39">
        <v>3545</v>
      </c>
      <c r="M253" s="39">
        <v>3550</v>
      </c>
      <c r="N253" s="39">
        <v>575</v>
      </c>
      <c r="O253" s="39">
        <v>600</v>
      </c>
      <c r="P253" s="40">
        <f t="shared" si="40"/>
        <v>5434</v>
      </c>
      <c r="Q253" s="40">
        <f t="shared" si="41"/>
        <v>44566</v>
      </c>
      <c r="R253" s="11">
        <v>3545</v>
      </c>
      <c r="S253" s="11">
        <v>3550</v>
      </c>
    </row>
    <row r="254" spans="2:19" s="58" customFormat="1" x14ac:dyDescent="0.2">
      <c r="B254" s="2" t="s">
        <v>480</v>
      </c>
      <c r="C254" s="2" t="s">
        <v>48</v>
      </c>
      <c r="D254" s="2" t="s">
        <v>516</v>
      </c>
      <c r="E254" s="2" t="s">
        <v>18</v>
      </c>
      <c r="F254" s="2" t="s">
        <v>22</v>
      </c>
      <c r="G254" s="39">
        <v>55000</v>
      </c>
      <c r="H254" s="39">
        <v>2323.06</v>
      </c>
      <c r="I254" s="39">
        <v>25</v>
      </c>
      <c r="J254" s="39">
        <v>1578.5</v>
      </c>
      <c r="K254" s="39">
        <v>1672</v>
      </c>
      <c r="L254" s="39">
        <v>3899.5</v>
      </c>
      <c r="M254" s="39">
        <v>3905</v>
      </c>
      <c r="N254" s="39">
        <v>632.5</v>
      </c>
      <c r="O254" s="39">
        <v>1677.45</v>
      </c>
      <c r="P254" s="40">
        <f t="shared" si="40"/>
        <v>7276.0099999999993</v>
      </c>
      <c r="Q254" s="40">
        <f t="shared" si="41"/>
        <v>47723.99</v>
      </c>
      <c r="R254" s="11">
        <v>3899.5</v>
      </c>
      <c r="S254" s="11">
        <v>3905</v>
      </c>
    </row>
    <row r="255" spans="2:19" s="58" customFormat="1" x14ac:dyDescent="0.2">
      <c r="B255" s="7" t="s">
        <v>101</v>
      </c>
      <c r="C255" s="2" t="s">
        <v>48</v>
      </c>
      <c r="D255" s="2" t="s">
        <v>521</v>
      </c>
      <c r="E255" s="2" t="s">
        <v>18</v>
      </c>
      <c r="F255" s="2" t="s">
        <v>22</v>
      </c>
      <c r="G255" s="39">
        <v>47000</v>
      </c>
      <c r="H255" s="39">
        <v>1430.6</v>
      </c>
      <c r="I255" s="39">
        <v>25</v>
      </c>
      <c r="J255" s="39">
        <v>1348.9</v>
      </c>
      <c r="K255" s="39">
        <v>1428.8</v>
      </c>
      <c r="L255" s="39">
        <v>3332.3</v>
      </c>
      <c r="M255" s="39">
        <v>3337</v>
      </c>
      <c r="N255" s="39">
        <v>540.5</v>
      </c>
      <c r="O255" s="39">
        <v>22787.5</v>
      </c>
      <c r="P255" s="40">
        <f t="shared" si="40"/>
        <v>27020.799999999999</v>
      </c>
      <c r="Q255" s="40">
        <f t="shared" si="41"/>
        <v>19979.2</v>
      </c>
      <c r="R255" s="11">
        <v>2481.56</v>
      </c>
      <c r="S255" s="11">
        <v>2485</v>
      </c>
    </row>
    <row r="256" spans="2:19" s="58" customFormat="1" x14ac:dyDescent="0.2">
      <c r="B256" s="7" t="s">
        <v>483</v>
      </c>
      <c r="C256" s="2" t="s">
        <v>48</v>
      </c>
      <c r="D256" s="2" t="s">
        <v>521</v>
      </c>
      <c r="E256" s="2" t="s">
        <v>18</v>
      </c>
      <c r="F256" s="2" t="s">
        <v>22</v>
      </c>
      <c r="G256" s="39">
        <v>50000</v>
      </c>
      <c r="H256" s="39">
        <v>1854</v>
      </c>
      <c r="I256" s="39">
        <v>25</v>
      </c>
      <c r="J256" s="39">
        <v>1435</v>
      </c>
      <c r="K256" s="39">
        <v>1520</v>
      </c>
      <c r="L256" s="39">
        <v>3545</v>
      </c>
      <c r="M256" s="39">
        <v>3550</v>
      </c>
      <c r="N256" s="39">
        <v>575</v>
      </c>
      <c r="O256" s="39">
        <v>5630.96</v>
      </c>
      <c r="P256" s="40">
        <f t="shared" si="40"/>
        <v>10464.959999999999</v>
      </c>
      <c r="Q256" s="40">
        <f t="shared" si="41"/>
        <v>39535.040000000001</v>
      </c>
      <c r="R256" s="11">
        <v>3545</v>
      </c>
      <c r="S256" s="11">
        <v>3550</v>
      </c>
    </row>
    <row r="257" spans="2:19" s="58" customFormat="1" x14ac:dyDescent="0.2">
      <c r="B257" s="7" t="s">
        <v>485</v>
      </c>
      <c r="C257" s="2" t="s">
        <v>48</v>
      </c>
      <c r="D257" s="2" t="s">
        <v>521</v>
      </c>
      <c r="E257" s="2" t="s">
        <v>18</v>
      </c>
      <c r="F257" s="2" t="s">
        <v>22</v>
      </c>
      <c r="G257" s="39">
        <v>35000</v>
      </c>
      <c r="H257" s="39">
        <v>0</v>
      </c>
      <c r="I257" s="39">
        <v>25</v>
      </c>
      <c r="J257" s="39">
        <v>1004.5</v>
      </c>
      <c r="K257" s="39">
        <v>1064</v>
      </c>
      <c r="L257" s="39">
        <v>2481.5</v>
      </c>
      <c r="M257" s="39">
        <v>2485</v>
      </c>
      <c r="N257" s="39">
        <v>402.5</v>
      </c>
      <c r="O257" s="39">
        <v>19314.95</v>
      </c>
      <c r="P257" s="40">
        <f t="shared" si="40"/>
        <v>21408.45</v>
      </c>
      <c r="Q257" s="40">
        <f t="shared" si="41"/>
        <v>13591.55</v>
      </c>
      <c r="R257" s="11">
        <v>2481.5</v>
      </c>
      <c r="S257" s="11">
        <v>2485</v>
      </c>
    </row>
    <row r="258" spans="2:19" s="58" customFormat="1" x14ac:dyDescent="0.2">
      <c r="B258" s="7" t="s">
        <v>450</v>
      </c>
      <c r="C258" s="2" t="s">
        <v>48</v>
      </c>
      <c r="D258" s="2" t="s">
        <v>312</v>
      </c>
      <c r="E258" s="2" t="s">
        <v>18</v>
      </c>
      <c r="F258" s="2" t="s">
        <v>22</v>
      </c>
      <c r="G258" s="39">
        <v>55000</v>
      </c>
      <c r="H258" s="39">
        <v>2323.06</v>
      </c>
      <c r="I258" s="39">
        <v>25</v>
      </c>
      <c r="J258" s="39">
        <v>1578.5</v>
      </c>
      <c r="K258" s="39">
        <v>1672</v>
      </c>
      <c r="L258" s="39">
        <v>3899.5</v>
      </c>
      <c r="M258" s="39">
        <v>3905</v>
      </c>
      <c r="N258" s="39">
        <v>632.5</v>
      </c>
      <c r="O258" s="39">
        <v>1677.45</v>
      </c>
      <c r="P258" s="40">
        <f t="shared" si="40"/>
        <v>7276.0099999999993</v>
      </c>
      <c r="Q258" s="40">
        <f t="shared" si="41"/>
        <v>47723.99</v>
      </c>
      <c r="R258" s="11">
        <v>3332.3</v>
      </c>
      <c r="S258" s="11">
        <v>3337</v>
      </c>
    </row>
    <row r="259" spans="2:19" s="58" customFormat="1" x14ac:dyDescent="0.2">
      <c r="B259" s="2" t="s">
        <v>212</v>
      </c>
      <c r="C259" s="2" t="s">
        <v>48</v>
      </c>
      <c r="D259" s="2" t="s">
        <v>522</v>
      </c>
      <c r="E259" s="2" t="s">
        <v>18</v>
      </c>
      <c r="F259" s="2" t="s">
        <v>22</v>
      </c>
      <c r="G259" s="39">
        <v>35000</v>
      </c>
      <c r="H259" s="39">
        <v>0</v>
      </c>
      <c r="I259" s="39">
        <v>25</v>
      </c>
      <c r="J259" s="39">
        <v>1004.5</v>
      </c>
      <c r="K259" s="39">
        <v>1064</v>
      </c>
      <c r="L259" s="39">
        <v>2481.5</v>
      </c>
      <c r="M259" s="39">
        <v>2485</v>
      </c>
      <c r="N259" s="39">
        <v>402.5</v>
      </c>
      <c r="O259" s="39">
        <v>2177.4499999999998</v>
      </c>
      <c r="P259" s="40">
        <f t="shared" si="40"/>
        <v>4270.95</v>
      </c>
      <c r="Q259" s="40">
        <f t="shared" si="41"/>
        <v>30729.05</v>
      </c>
      <c r="R259" s="11">
        <v>3545</v>
      </c>
      <c r="S259" s="11">
        <v>3550</v>
      </c>
    </row>
    <row r="260" spans="2:19" s="58" customFormat="1" x14ac:dyDescent="0.2">
      <c r="B260" s="7" t="s">
        <v>152</v>
      </c>
      <c r="C260" s="2" t="s">
        <v>48</v>
      </c>
      <c r="D260" s="2" t="s">
        <v>521</v>
      </c>
      <c r="E260" s="2" t="s">
        <v>18</v>
      </c>
      <c r="F260" s="2" t="s">
        <v>22</v>
      </c>
      <c r="G260" s="39">
        <v>48000</v>
      </c>
      <c r="H260" s="39">
        <v>1335.11</v>
      </c>
      <c r="I260" s="39">
        <v>25</v>
      </c>
      <c r="J260" s="39">
        <v>1377.6</v>
      </c>
      <c r="K260" s="39">
        <v>1459.2</v>
      </c>
      <c r="L260" s="39">
        <v>3403.2</v>
      </c>
      <c r="M260" s="39">
        <v>3408</v>
      </c>
      <c r="N260" s="39">
        <v>552</v>
      </c>
      <c r="O260" s="39">
        <v>12893.85</v>
      </c>
      <c r="P260" s="40">
        <f t="shared" si="40"/>
        <v>17090.760000000002</v>
      </c>
      <c r="Q260" s="40">
        <f t="shared" si="41"/>
        <v>30909.239999999998</v>
      </c>
      <c r="R260" s="11">
        <v>3899.5</v>
      </c>
      <c r="S260" s="11">
        <v>3905</v>
      </c>
    </row>
    <row r="261" spans="2:19" s="58" customFormat="1" x14ac:dyDescent="0.2">
      <c r="B261" s="7" t="s">
        <v>102</v>
      </c>
      <c r="C261" s="2" t="s">
        <v>48</v>
      </c>
      <c r="D261" s="2" t="s">
        <v>521</v>
      </c>
      <c r="E261" s="2" t="s">
        <v>18</v>
      </c>
      <c r="F261" s="2" t="s">
        <v>19</v>
      </c>
      <c r="G261" s="39">
        <v>35000</v>
      </c>
      <c r="H261" s="39">
        <v>0</v>
      </c>
      <c r="I261" s="39">
        <v>25</v>
      </c>
      <c r="J261" s="39">
        <v>1004.5</v>
      </c>
      <c r="K261" s="39">
        <v>1064</v>
      </c>
      <c r="L261" s="39">
        <v>2481.5</v>
      </c>
      <c r="M261" s="39">
        <v>2485</v>
      </c>
      <c r="N261" s="39">
        <v>402.5</v>
      </c>
      <c r="O261" s="39">
        <v>14343.46</v>
      </c>
      <c r="P261" s="40">
        <f t="shared" si="40"/>
        <v>16436.96</v>
      </c>
      <c r="Q261" s="40">
        <f t="shared" si="41"/>
        <v>18563.04</v>
      </c>
      <c r="R261" s="11">
        <v>2481.5</v>
      </c>
      <c r="S261" s="11">
        <v>2485</v>
      </c>
    </row>
    <row r="262" spans="2:19" s="58" customFormat="1" x14ac:dyDescent="0.2">
      <c r="B262" s="7" t="s">
        <v>60</v>
      </c>
      <c r="C262" s="2" t="s">
        <v>48</v>
      </c>
      <c r="D262" s="2" t="s">
        <v>62</v>
      </c>
      <c r="E262" s="2" t="s">
        <v>18</v>
      </c>
      <c r="F262" s="2" t="s">
        <v>19</v>
      </c>
      <c r="G262" s="39">
        <v>21600</v>
      </c>
      <c r="H262" s="39">
        <v>0</v>
      </c>
      <c r="I262" s="39">
        <v>25</v>
      </c>
      <c r="J262" s="39">
        <v>619.91999999999996</v>
      </c>
      <c r="K262" s="39">
        <v>656.64</v>
      </c>
      <c r="L262" s="39">
        <v>1531.44</v>
      </c>
      <c r="M262" s="39">
        <v>1533.6</v>
      </c>
      <c r="N262" s="39">
        <v>248.4</v>
      </c>
      <c r="O262" s="39">
        <v>9617.7900000000009</v>
      </c>
      <c r="P262" s="40">
        <f t="shared" si="40"/>
        <v>10919.35</v>
      </c>
      <c r="Q262" s="40">
        <f t="shared" si="41"/>
        <v>10680.65</v>
      </c>
      <c r="R262" s="11">
        <v>2481.5</v>
      </c>
      <c r="S262" s="11">
        <v>2485</v>
      </c>
    </row>
    <row r="263" spans="2:19" s="58" customFormat="1" x14ac:dyDescent="0.2">
      <c r="B263" s="7" t="s">
        <v>434</v>
      </c>
      <c r="C263" s="2" t="s">
        <v>48</v>
      </c>
      <c r="D263" s="2" t="s">
        <v>521</v>
      </c>
      <c r="E263" s="2" t="s">
        <v>18</v>
      </c>
      <c r="F263" s="2" t="s">
        <v>22</v>
      </c>
      <c r="G263" s="39">
        <v>45000</v>
      </c>
      <c r="H263" s="39">
        <v>1148.33</v>
      </c>
      <c r="I263" s="39">
        <v>25</v>
      </c>
      <c r="J263" s="39">
        <v>1291.5</v>
      </c>
      <c r="K263" s="39">
        <v>1368</v>
      </c>
      <c r="L263" s="39">
        <v>3190.5</v>
      </c>
      <c r="M263" s="39">
        <v>3195</v>
      </c>
      <c r="N263" s="39">
        <v>517.5</v>
      </c>
      <c r="O263" s="39">
        <v>100</v>
      </c>
      <c r="P263" s="40">
        <f t="shared" si="40"/>
        <v>3932.83</v>
      </c>
      <c r="Q263" s="40">
        <f t="shared" si="41"/>
        <v>41067.17</v>
      </c>
      <c r="R263" s="11">
        <v>3403.2</v>
      </c>
      <c r="S263" s="11">
        <v>3408</v>
      </c>
    </row>
    <row r="264" spans="2:19" s="58" customFormat="1" x14ac:dyDescent="0.2">
      <c r="B264" s="2" t="s">
        <v>288</v>
      </c>
      <c r="C264" s="2" t="s">
        <v>48</v>
      </c>
      <c r="D264" s="2" t="s">
        <v>521</v>
      </c>
      <c r="E264" s="2" t="s">
        <v>18</v>
      </c>
      <c r="F264" s="2" t="s">
        <v>22</v>
      </c>
      <c r="G264" s="39">
        <v>30000</v>
      </c>
      <c r="H264" s="39">
        <v>0</v>
      </c>
      <c r="I264" s="39">
        <v>25</v>
      </c>
      <c r="J264" s="39">
        <v>861</v>
      </c>
      <c r="K264" s="39">
        <v>912</v>
      </c>
      <c r="L264" s="39">
        <v>2127</v>
      </c>
      <c r="M264" s="39">
        <v>2130</v>
      </c>
      <c r="N264" s="39">
        <v>345</v>
      </c>
      <c r="O264" s="39">
        <v>100</v>
      </c>
      <c r="P264" s="40">
        <f>H264+I264+J264+K264+O264</f>
        <v>1898</v>
      </c>
      <c r="Q264" s="40">
        <f>G264-P264</f>
        <v>28102</v>
      </c>
      <c r="R264" s="11">
        <v>1637.79</v>
      </c>
      <c r="S264" s="11">
        <v>1640.1</v>
      </c>
    </row>
    <row r="265" spans="2:19" s="58" customFormat="1" x14ac:dyDescent="0.2">
      <c r="B265" s="7" t="s">
        <v>100</v>
      </c>
      <c r="C265" s="2" t="s">
        <v>48</v>
      </c>
      <c r="D265" s="2" t="s">
        <v>517</v>
      </c>
      <c r="E265" s="2" t="s">
        <v>18</v>
      </c>
      <c r="F265" s="2" t="s">
        <v>22</v>
      </c>
      <c r="G265" s="39">
        <v>55000</v>
      </c>
      <c r="H265" s="39">
        <v>2559.6799999999998</v>
      </c>
      <c r="I265" s="39">
        <v>25</v>
      </c>
      <c r="J265" s="39">
        <v>1578.5</v>
      </c>
      <c r="K265" s="39">
        <v>1672</v>
      </c>
      <c r="L265" s="39">
        <v>3899.5</v>
      </c>
      <c r="M265" s="39">
        <v>3905</v>
      </c>
      <c r="N265" s="39">
        <v>632.5</v>
      </c>
      <c r="O265" s="39">
        <v>10655.88</v>
      </c>
      <c r="P265" s="40">
        <f>H265+I265+J265+K265+O265</f>
        <v>16491.059999999998</v>
      </c>
      <c r="Q265" s="40">
        <f>G265-P265</f>
        <v>38508.94</v>
      </c>
      <c r="R265" s="11">
        <v>3899.5</v>
      </c>
      <c r="S265" s="11">
        <v>3905</v>
      </c>
    </row>
    <row r="266" spans="2:19" s="58" customFormat="1" x14ac:dyDescent="0.2">
      <c r="B266" s="7" t="s">
        <v>158</v>
      </c>
      <c r="C266" s="2" t="s">
        <v>48</v>
      </c>
      <c r="D266" s="2" t="s">
        <v>521</v>
      </c>
      <c r="E266" s="2" t="s">
        <v>18</v>
      </c>
      <c r="F266" s="2" t="s">
        <v>19</v>
      </c>
      <c r="G266" s="39">
        <v>35000</v>
      </c>
      <c r="H266" s="39">
        <v>0</v>
      </c>
      <c r="I266" s="39">
        <v>25</v>
      </c>
      <c r="J266" s="39">
        <v>1004.5</v>
      </c>
      <c r="K266" s="39">
        <v>1064</v>
      </c>
      <c r="L266" s="39">
        <v>2481.5</v>
      </c>
      <c r="M266" s="39">
        <v>2485</v>
      </c>
      <c r="N266" s="39">
        <v>402.5</v>
      </c>
      <c r="O266" s="39">
        <v>2177.4499999999998</v>
      </c>
      <c r="P266" s="40">
        <f t="shared" si="40"/>
        <v>4270.95</v>
      </c>
      <c r="Q266" s="40">
        <f t="shared" si="41"/>
        <v>30729.05</v>
      </c>
      <c r="R266" s="11">
        <v>3190.5</v>
      </c>
      <c r="S266" s="11">
        <v>3195</v>
      </c>
    </row>
    <row r="267" spans="2:19" s="58" customFormat="1" x14ac:dyDescent="0.2">
      <c r="B267" s="2" t="s">
        <v>512</v>
      </c>
      <c r="C267" s="2" t="s">
        <v>48</v>
      </c>
      <c r="D267" s="2" t="s">
        <v>521</v>
      </c>
      <c r="E267" s="2" t="s">
        <v>18</v>
      </c>
      <c r="F267" s="2" t="s">
        <v>22</v>
      </c>
      <c r="G267" s="39">
        <v>35000</v>
      </c>
      <c r="H267" s="39">
        <v>0</v>
      </c>
      <c r="I267" s="39">
        <v>25</v>
      </c>
      <c r="J267" s="39">
        <v>1004.5</v>
      </c>
      <c r="K267" s="39">
        <v>1064</v>
      </c>
      <c r="L267" s="39">
        <v>2481.5</v>
      </c>
      <c r="M267" s="39">
        <v>2485</v>
      </c>
      <c r="N267" s="39">
        <v>402.5</v>
      </c>
      <c r="O267" s="39">
        <v>8728.0300000000007</v>
      </c>
      <c r="P267" s="40">
        <f t="shared" si="40"/>
        <v>10821.53</v>
      </c>
      <c r="Q267" s="40">
        <f t="shared" si="41"/>
        <v>24178.47</v>
      </c>
      <c r="R267" s="11">
        <v>4254</v>
      </c>
      <c r="S267" s="11">
        <v>4260</v>
      </c>
    </row>
    <row r="268" spans="2:19" s="58" customFormat="1" x14ac:dyDescent="0.2">
      <c r="B268" s="4"/>
      <c r="C268" s="4"/>
      <c r="D268" s="4"/>
      <c r="E268" s="4"/>
      <c r="F268" s="4"/>
      <c r="G268" s="41"/>
      <c r="H268" s="42"/>
      <c r="I268" s="42"/>
      <c r="J268" s="42"/>
      <c r="K268" s="42"/>
      <c r="L268" s="42"/>
      <c r="M268" s="42"/>
      <c r="N268" s="42"/>
      <c r="O268" s="42"/>
      <c r="P268" s="40"/>
      <c r="Q268" s="40"/>
      <c r="R268" s="13"/>
      <c r="S268" s="13"/>
    </row>
    <row r="269" spans="2:19" s="58" customFormat="1" x14ac:dyDescent="0.2">
      <c r="B269" s="33" t="s">
        <v>257</v>
      </c>
      <c r="C269" s="5" t="s">
        <v>87</v>
      </c>
      <c r="D269" s="2" t="s">
        <v>258</v>
      </c>
      <c r="E269" s="5" t="s">
        <v>18</v>
      </c>
      <c r="F269" s="2" t="s">
        <v>19</v>
      </c>
      <c r="G269" s="39">
        <v>50000</v>
      </c>
      <c r="H269" s="39">
        <v>1854</v>
      </c>
      <c r="I269" s="39">
        <v>25</v>
      </c>
      <c r="J269" s="39">
        <v>1435</v>
      </c>
      <c r="K269" s="39">
        <v>1520</v>
      </c>
      <c r="L269" s="39">
        <v>3545</v>
      </c>
      <c r="M269" s="39">
        <v>3550</v>
      </c>
      <c r="N269" s="39">
        <v>575</v>
      </c>
      <c r="O269" s="39">
        <v>600</v>
      </c>
      <c r="P269" s="40">
        <f t="shared" si="36"/>
        <v>5434</v>
      </c>
      <c r="Q269" s="40">
        <f t="shared" si="37"/>
        <v>44566</v>
      </c>
      <c r="R269" s="11">
        <v>3545</v>
      </c>
      <c r="S269" s="11">
        <v>3550</v>
      </c>
    </row>
    <row r="270" spans="2:19" s="58" customFormat="1" x14ac:dyDescent="0.2">
      <c r="B270" s="7" t="s">
        <v>469</v>
      </c>
      <c r="C270" s="2" t="s">
        <v>87</v>
      </c>
      <c r="D270" s="2" t="s">
        <v>521</v>
      </c>
      <c r="E270" s="2" t="s">
        <v>18</v>
      </c>
      <c r="F270" s="2" t="s">
        <v>19</v>
      </c>
      <c r="G270" s="39">
        <v>33000</v>
      </c>
      <c r="H270" s="39">
        <v>0</v>
      </c>
      <c r="I270" s="39">
        <v>25</v>
      </c>
      <c r="J270" s="39">
        <v>947.1</v>
      </c>
      <c r="K270" s="39">
        <v>1003.2</v>
      </c>
      <c r="L270" s="39">
        <v>2339.6999999999998</v>
      </c>
      <c r="M270" s="39">
        <v>2343</v>
      </c>
      <c r="N270" s="39">
        <v>379.5</v>
      </c>
      <c r="O270" s="39">
        <v>1677.45</v>
      </c>
      <c r="P270" s="40">
        <f>H270+I270+J270+K270+O270</f>
        <v>3652.75</v>
      </c>
      <c r="Q270" s="40">
        <f>G270-P270</f>
        <v>29347.25</v>
      </c>
      <c r="R270" s="11">
        <v>2339.6999999999998</v>
      </c>
      <c r="S270" s="11">
        <v>2343</v>
      </c>
    </row>
    <row r="271" spans="2:19" s="58" customFormat="1" x14ac:dyDescent="0.2">
      <c r="B271" s="7" t="s">
        <v>129</v>
      </c>
      <c r="C271" s="2" t="s">
        <v>87</v>
      </c>
      <c r="D271" s="2" t="s">
        <v>521</v>
      </c>
      <c r="E271" s="2" t="s">
        <v>18</v>
      </c>
      <c r="F271" s="2" t="s">
        <v>19</v>
      </c>
      <c r="G271" s="39">
        <v>35000</v>
      </c>
      <c r="H271" s="39">
        <v>0</v>
      </c>
      <c r="I271" s="39">
        <v>25</v>
      </c>
      <c r="J271" s="39">
        <v>1004.5</v>
      </c>
      <c r="K271" s="39">
        <v>1064</v>
      </c>
      <c r="L271" s="39">
        <v>2481.5</v>
      </c>
      <c r="M271" s="39">
        <v>2485</v>
      </c>
      <c r="N271" s="39">
        <v>402.5</v>
      </c>
      <c r="O271" s="39">
        <v>15460.79</v>
      </c>
      <c r="P271" s="40">
        <f t="shared" si="36"/>
        <v>17554.29</v>
      </c>
      <c r="Q271" s="40">
        <f t="shared" si="37"/>
        <v>17445.71</v>
      </c>
      <c r="R271" s="11">
        <v>2481.5</v>
      </c>
      <c r="S271" s="11">
        <v>2485</v>
      </c>
    </row>
    <row r="272" spans="2:19" s="58" customFormat="1" x14ac:dyDescent="0.2">
      <c r="B272" s="7" t="s">
        <v>487</v>
      </c>
      <c r="C272" s="2" t="s">
        <v>87</v>
      </c>
      <c r="D272" s="2" t="s">
        <v>522</v>
      </c>
      <c r="E272" s="2" t="s">
        <v>18</v>
      </c>
      <c r="F272" s="2" t="s">
        <v>19</v>
      </c>
      <c r="G272" s="39">
        <v>33000</v>
      </c>
      <c r="H272" s="39">
        <v>0</v>
      </c>
      <c r="I272" s="39">
        <v>25</v>
      </c>
      <c r="J272" s="39">
        <v>947.1</v>
      </c>
      <c r="K272" s="39">
        <v>1003.2</v>
      </c>
      <c r="L272" s="39">
        <v>2339.6999999999998</v>
      </c>
      <c r="M272" s="39">
        <v>2343</v>
      </c>
      <c r="N272" s="39">
        <v>379.5</v>
      </c>
      <c r="O272" s="39">
        <v>100</v>
      </c>
      <c r="P272" s="40">
        <f t="shared" si="36"/>
        <v>2075.3000000000002</v>
      </c>
      <c r="Q272" s="40">
        <f t="shared" si="37"/>
        <v>30924.7</v>
      </c>
      <c r="R272" s="11">
        <v>2339.6999999999998</v>
      </c>
      <c r="S272" s="11">
        <v>2343</v>
      </c>
    </row>
    <row r="273" spans="2:19" s="58" customFormat="1" x14ac:dyDescent="0.2">
      <c r="B273" s="4"/>
      <c r="C273" s="4"/>
      <c r="D273" s="4"/>
      <c r="E273" s="4"/>
      <c r="F273" s="4"/>
      <c r="G273" s="41"/>
      <c r="H273" s="42"/>
      <c r="I273" s="42"/>
      <c r="J273" s="42"/>
      <c r="K273" s="42"/>
      <c r="L273" s="42"/>
      <c r="M273" s="42"/>
      <c r="N273" s="42"/>
      <c r="O273" s="42"/>
      <c r="P273" s="40"/>
      <c r="Q273" s="40"/>
      <c r="R273" s="13"/>
      <c r="S273" s="13"/>
    </row>
    <row r="274" spans="2:19" s="58" customFormat="1" x14ac:dyDescent="0.2">
      <c r="B274" s="2" t="s">
        <v>486</v>
      </c>
      <c r="C274" s="2" t="s">
        <v>172</v>
      </c>
      <c r="D274" s="2" t="s">
        <v>173</v>
      </c>
      <c r="E274" s="2" t="s">
        <v>18</v>
      </c>
      <c r="F274" s="2" t="s">
        <v>22</v>
      </c>
      <c r="G274" s="39">
        <v>50000</v>
      </c>
      <c r="H274" s="39">
        <v>1854</v>
      </c>
      <c r="I274" s="39">
        <v>25</v>
      </c>
      <c r="J274" s="39">
        <v>1435</v>
      </c>
      <c r="K274" s="39">
        <v>1520</v>
      </c>
      <c r="L274" s="39">
        <v>3545</v>
      </c>
      <c r="M274" s="39">
        <v>3550</v>
      </c>
      <c r="N274" s="39">
        <v>575</v>
      </c>
      <c r="O274" s="39">
        <v>100</v>
      </c>
      <c r="P274" s="40">
        <f t="shared" si="36"/>
        <v>4934</v>
      </c>
      <c r="Q274" s="40">
        <f t="shared" si="37"/>
        <v>45066</v>
      </c>
      <c r="R274" s="11">
        <v>3545</v>
      </c>
      <c r="S274" s="11">
        <v>3550</v>
      </c>
    </row>
    <row r="275" spans="2:19" s="58" customFormat="1" x14ac:dyDescent="0.2">
      <c r="B275" s="4"/>
      <c r="C275" s="4"/>
      <c r="D275" s="4"/>
      <c r="E275" s="4"/>
      <c r="F275" s="4"/>
      <c r="G275" s="41"/>
      <c r="H275" s="42"/>
      <c r="I275" s="42"/>
      <c r="J275" s="42"/>
      <c r="K275" s="42"/>
      <c r="L275" s="42"/>
      <c r="M275" s="42"/>
      <c r="N275" s="42"/>
      <c r="O275" s="42"/>
      <c r="P275" s="40"/>
      <c r="Q275" s="40"/>
      <c r="R275" s="13"/>
      <c r="S275" s="13"/>
    </row>
    <row r="276" spans="2:19" s="58" customFormat="1" x14ac:dyDescent="0.2">
      <c r="B276" s="2" t="s">
        <v>218</v>
      </c>
      <c r="C276" s="2" t="s">
        <v>163</v>
      </c>
      <c r="D276" s="2" t="s">
        <v>164</v>
      </c>
      <c r="E276" s="2" t="s">
        <v>18</v>
      </c>
      <c r="F276" s="2" t="s">
        <v>22</v>
      </c>
      <c r="G276" s="39">
        <v>22050</v>
      </c>
      <c r="H276" s="39">
        <v>0</v>
      </c>
      <c r="I276" s="39">
        <v>25</v>
      </c>
      <c r="J276" s="39">
        <v>632.84</v>
      </c>
      <c r="K276" s="39">
        <v>670.32</v>
      </c>
      <c r="L276" s="39">
        <v>1563.35</v>
      </c>
      <c r="M276" s="39">
        <v>1565.55</v>
      </c>
      <c r="N276" s="39">
        <v>253.58</v>
      </c>
      <c r="O276" s="39">
        <v>7839.48</v>
      </c>
      <c r="P276" s="40">
        <f t="shared" ref="P276:P338" si="42">H276+I276+J276+K276+O276</f>
        <v>9167.64</v>
      </c>
      <c r="Q276" s="40">
        <f t="shared" ref="Q276:Q337" si="43">G276-P276</f>
        <v>12882.36</v>
      </c>
      <c r="R276" s="11">
        <v>1563.35</v>
      </c>
      <c r="S276" s="11">
        <v>1565.55</v>
      </c>
    </row>
    <row r="277" spans="2:19" s="58" customFormat="1" x14ac:dyDescent="0.2">
      <c r="B277" s="2" t="s">
        <v>442</v>
      </c>
      <c r="C277" s="2" t="s">
        <v>163</v>
      </c>
      <c r="D277" s="2" t="s">
        <v>164</v>
      </c>
      <c r="E277" s="2" t="s">
        <v>18</v>
      </c>
      <c r="F277" s="2" t="s">
        <v>22</v>
      </c>
      <c r="G277" s="39">
        <v>10000</v>
      </c>
      <c r="H277" s="39">
        <v>0</v>
      </c>
      <c r="I277" s="39">
        <v>25</v>
      </c>
      <c r="J277" s="39">
        <v>287</v>
      </c>
      <c r="K277" s="39">
        <v>304</v>
      </c>
      <c r="L277" s="39">
        <v>709</v>
      </c>
      <c r="M277" s="39">
        <v>710</v>
      </c>
      <c r="N277" s="39">
        <v>115</v>
      </c>
      <c r="O277" s="39">
        <v>100</v>
      </c>
      <c r="P277" s="40">
        <f t="shared" si="42"/>
        <v>716</v>
      </c>
      <c r="Q277" s="40">
        <f t="shared" si="43"/>
        <v>9284</v>
      </c>
      <c r="R277" s="11">
        <v>709</v>
      </c>
      <c r="S277" s="11">
        <v>710</v>
      </c>
    </row>
    <row r="278" spans="2:19" s="58" customFormat="1" x14ac:dyDescent="0.2">
      <c r="B278" s="7" t="s">
        <v>488</v>
      </c>
      <c r="C278" s="2" t="s">
        <v>163</v>
      </c>
      <c r="D278" s="2" t="s">
        <v>164</v>
      </c>
      <c r="E278" s="2" t="s">
        <v>18</v>
      </c>
      <c r="F278" s="2" t="s">
        <v>22</v>
      </c>
      <c r="G278" s="39">
        <v>10000</v>
      </c>
      <c r="H278" s="39">
        <v>0</v>
      </c>
      <c r="I278" s="39">
        <v>25</v>
      </c>
      <c r="J278" s="39">
        <v>287</v>
      </c>
      <c r="K278" s="39">
        <v>304</v>
      </c>
      <c r="L278" s="39">
        <v>709</v>
      </c>
      <c r="M278" s="39">
        <v>710</v>
      </c>
      <c r="N278" s="39">
        <v>115</v>
      </c>
      <c r="O278" s="39">
        <v>3254.9</v>
      </c>
      <c r="P278" s="40">
        <f t="shared" si="42"/>
        <v>3870.9</v>
      </c>
      <c r="Q278" s="40">
        <f t="shared" si="43"/>
        <v>6129.1</v>
      </c>
      <c r="R278" s="11">
        <v>709</v>
      </c>
      <c r="S278" s="11">
        <v>710</v>
      </c>
    </row>
    <row r="279" spans="2:19" s="58" customFormat="1" x14ac:dyDescent="0.2">
      <c r="B279" s="7" t="s">
        <v>96</v>
      </c>
      <c r="C279" s="2" t="s">
        <v>97</v>
      </c>
      <c r="D279" s="2" t="s">
        <v>98</v>
      </c>
      <c r="E279" s="2" t="s">
        <v>18</v>
      </c>
      <c r="F279" s="2" t="s">
        <v>22</v>
      </c>
      <c r="G279" s="39">
        <v>20000</v>
      </c>
      <c r="H279" s="39">
        <v>0</v>
      </c>
      <c r="I279" s="39">
        <v>25</v>
      </c>
      <c r="J279" s="39">
        <v>574</v>
      </c>
      <c r="K279" s="39">
        <v>608</v>
      </c>
      <c r="L279" s="39">
        <v>1418</v>
      </c>
      <c r="M279" s="39">
        <v>1420</v>
      </c>
      <c r="N279" s="39">
        <v>230</v>
      </c>
      <c r="O279" s="39">
        <v>1677.45</v>
      </c>
      <c r="P279" s="40">
        <f t="shared" si="42"/>
        <v>2884.45</v>
      </c>
      <c r="Q279" s="40">
        <f t="shared" si="43"/>
        <v>17115.55</v>
      </c>
      <c r="R279" s="11">
        <v>1418</v>
      </c>
      <c r="S279" s="11">
        <v>1420</v>
      </c>
    </row>
    <row r="280" spans="2:19" s="58" customFormat="1" x14ac:dyDescent="0.2">
      <c r="B280" s="7" t="s">
        <v>149</v>
      </c>
      <c r="C280" s="2" t="s">
        <v>97</v>
      </c>
      <c r="D280" s="2" t="s">
        <v>150</v>
      </c>
      <c r="E280" s="2" t="s">
        <v>18</v>
      </c>
      <c r="F280" s="2" t="s">
        <v>22</v>
      </c>
      <c r="G280" s="39">
        <v>10000</v>
      </c>
      <c r="H280" s="39">
        <v>0</v>
      </c>
      <c r="I280" s="39">
        <v>25</v>
      </c>
      <c r="J280" s="39">
        <v>287</v>
      </c>
      <c r="K280" s="39">
        <v>304</v>
      </c>
      <c r="L280" s="39">
        <v>709</v>
      </c>
      <c r="M280" s="39">
        <v>710</v>
      </c>
      <c r="N280" s="39">
        <v>115</v>
      </c>
      <c r="O280" s="39">
        <v>0</v>
      </c>
      <c r="P280" s="40">
        <f t="shared" si="42"/>
        <v>616</v>
      </c>
      <c r="Q280" s="40">
        <f t="shared" si="43"/>
        <v>9384</v>
      </c>
      <c r="R280" s="11">
        <v>709</v>
      </c>
      <c r="S280" s="11">
        <v>710</v>
      </c>
    </row>
    <row r="281" spans="2:19" s="58" customFormat="1" x14ac:dyDescent="0.2">
      <c r="B281" s="2" t="s">
        <v>186</v>
      </c>
      <c r="C281" s="2" t="s">
        <v>97</v>
      </c>
      <c r="D281" s="2" t="s">
        <v>522</v>
      </c>
      <c r="E281" s="2" t="s">
        <v>18</v>
      </c>
      <c r="F281" s="2" t="s">
        <v>22</v>
      </c>
      <c r="G281" s="39">
        <v>15400</v>
      </c>
      <c r="H281" s="39">
        <v>0</v>
      </c>
      <c r="I281" s="39">
        <v>25</v>
      </c>
      <c r="J281" s="39">
        <v>441.98</v>
      </c>
      <c r="K281" s="39">
        <v>468.16</v>
      </c>
      <c r="L281" s="39">
        <v>1091.8599999999999</v>
      </c>
      <c r="M281" s="39">
        <v>1093.4000000000001</v>
      </c>
      <c r="N281" s="39">
        <v>177.1</v>
      </c>
      <c r="O281" s="39">
        <v>100</v>
      </c>
      <c r="P281" s="40">
        <f t="shared" si="42"/>
        <v>1035.1400000000001</v>
      </c>
      <c r="Q281" s="40">
        <f t="shared" si="43"/>
        <v>14364.86</v>
      </c>
      <c r="R281" s="11">
        <v>1091.8599999999999</v>
      </c>
      <c r="S281" s="11">
        <v>1093.4000000000001</v>
      </c>
    </row>
    <row r="282" spans="2:19" s="58" customFormat="1" x14ac:dyDescent="0.2">
      <c r="B282" s="7" t="s">
        <v>153</v>
      </c>
      <c r="C282" s="2" t="s">
        <v>67</v>
      </c>
      <c r="D282" s="2" t="s">
        <v>154</v>
      </c>
      <c r="E282" s="2" t="s">
        <v>18</v>
      </c>
      <c r="F282" s="2" t="s">
        <v>19</v>
      </c>
      <c r="G282" s="39">
        <v>37000</v>
      </c>
      <c r="H282" s="39">
        <v>19.25</v>
      </c>
      <c r="I282" s="39">
        <v>25</v>
      </c>
      <c r="J282" s="39">
        <v>1061.9000000000001</v>
      </c>
      <c r="K282" s="39">
        <v>1124.8</v>
      </c>
      <c r="L282" s="39">
        <v>2623.3</v>
      </c>
      <c r="M282" s="39">
        <v>2627</v>
      </c>
      <c r="N282" s="39">
        <v>425.5</v>
      </c>
      <c r="O282" s="39">
        <v>100</v>
      </c>
      <c r="P282" s="40">
        <f t="shared" si="42"/>
        <v>2330.9499999999998</v>
      </c>
      <c r="Q282" s="40">
        <f t="shared" si="43"/>
        <v>34669.050000000003</v>
      </c>
      <c r="R282" s="11">
        <v>2623.3</v>
      </c>
      <c r="S282" s="11">
        <v>2627</v>
      </c>
    </row>
    <row r="283" spans="2:19" s="58" customFormat="1" x14ac:dyDescent="0.2">
      <c r="B283" s="2" t="s">
        <v>412</v>
      </c>
      <c r="C283" s="2" t="s">
        <v>67</v>
      </c>
      <c r="D283" s="2" t="s">
        <v>525</v>
      </c>
      <c r="E283" s="2" t="s">
        <v>18</v>
      </c>
      <c r="F283" s="2" t="s">
        <v>22</v>
      </c>
      <c r="G283" s="39">
        <v>27000</v>
      </c>
      <c r="H283" s="39">
        <v>0</v>
      </c>
      <c r="I283" s="39">
        <v>25</v>
      </c>
      <c r="J283" s="39">
        <v>774.9</v>
      </c>
      <c r="K283" s="39">
        <v>820.8</v>
      </c>
      <c r="L283" s="39">
        <v>1914.3</v>
      </c>
      <c r="M283" s="39">
        <v>1917</v>
      </c>
      <c r="N283" s="39">
        <v>310.5</v>
      </c>
      <c r="O283" s="39">
        <v>5888.88</v>
      </c>
      <c r="P283" s="40">
        <f>H283+I283+J283+K283+O283</f>
        <v>7509.58</v>
      </c>
      <c r="Q283" s="40">
        <f>G283-P283</f>
        <v>19490.419999999998</v>
      </c>
      <c r="R283" s="11">
        <v>1914.3</v>
      </c>
      <c r="S283" s="11">
        <v>1917</v>
      </c>
    </row>
    <row r="284" spans="2:19" s="58" customFormat="1" x14ac:dyDescent="0.2">
      <c r="B284" s="2" t="s">
        <v>235</v>
      </c>
      <c r="C284" s="2" t="s">
        <v>67</v>
      </c>
      <c r="D284" s="2" t="s">
        <v>150</v>
      </c>
      <c r="E284" s="2" t="s">
        <v>18</v>
      </c>
      <c r="F284" s="2" t="s">
        <v>22</v>
      </c>
      <c r="G284" s="39">
        <v>15300</v>
      </c>
      <c r="H284" s="39">
        <v>0</v>
      </c>
      <c r="I284" s="39">
        <v>25</v>
      </c>
      <c r="J284" s="39">
        <v>439.11</v>
      </c>
      <c r="K284" s="39">
        <v>465.12</v>
      </c>
      <c r="L284" s="39">
        <v>1084.77</v>
      </c>
      <c r="M284" s="39">
        <v>1086.3</v>
      </c>
      <c r="N284" s="39">
        <v>175.95</v>
      </c>
      <c r="O284" s="39">
        <v>4679.84</v>
      </c>
      <c r="P284" s="40">
        <f t="shared" si="42"/>
        <v>5609.07</v>
      </c>
      <c r="Q284" s="40">
        <f t="shared" si="43"/>
        <v>9690.93</v>
      </c>
      <c r="R284" s="11">
        <v>1084.77</v>
      </c>
      <c r="S284" s="11">
        <v>1086.3</v>
      </c>
    </row>
    <row r="285" spans="2:19" s="58" customFormat="1" x14ac:dyDescent="0.2">
      <c r="B285" s="7" t="s">
        <v>85</v>
      </c>
      <c r="C285" s="2" t="s">
        <v>67</v>
      </c>
      <c r="D285" s="2" t="s">
        <v>521</v>
      </c>
      <c r="E285" s="2" t="s">
        <v>18</v>
      </c>
      <c r="F285" s="2" t="s">
        <v>22</v>
      </c>
      <c r="G285" s="39">
        <v>36068.94</v>
      </c>
      <c r="H285" s="39">
        <v>0</v>
      </c>
      <c r="I285" s="39">
        <v>25</v>
      </c>
      <c r="J285" s="39">
        <v>1035.18</v>
      </c>
      <c r="K285" s="39">
        <v>1096.5</v>
      </c>
      <c r="L285" s="39">
        <v>2557.29</v>
      </c>
      <c r="M285" s="39">
        <v>2560.89</v>
      </c>
      <c r="N285" s="39">
        <v>414.79</v>
      </c>
      <c r="O285" s="39">
        <v>11420.12</v>
      </c>
      <c r="P285" s="40">
        <f t="shared" si="42"/>
        <v>13576.800000000001</v>
      </c>
      <c r="Q285" s="40">
        <f t="shared" si="43"/>
        <v>22492.14</v>
      </c>
      <c r="R285" s="11">
        <v>2557.29</v>
      </c>
      <c r="S285" s="11">
        <v>2560.89</v>
      </c>
    </row>
    <row r="286" spans="2:19" s="58" customFormat="1" x14ac:dyDescent="0.2">
      <c r="B286" s="2" t="s">
        <v>437</v>
      </c>
      <c r="C286" s="2" t="s">
        <v>67</v>
      </c>
      <c r="D286" s="2" t="s">
        <v>58</v>
      </c>
      <c r="E286" s="2" t="s">
        <v>18</v>
      </c>
      <c r="F286" s="2" t="s">
        <v>19</v>
      </c>
      <c r="G286" s="39">
        <v>20000</v>
      </c>
      <c r="H286" s="39">
        <v>0</v>
      </c>
      <c r="I286" s="39">
        <v>25</v>
      </c>
      <c r="J286" s="39">
        <v>574</v>
      </c>
      <c r="K286" s="39">
        <v>608</v>
      </c>
      <c r="L286" s="39">
        <v>1418</v>
      </c>
      <c r="M286" s="39">
        <v>1420</v>
      </c>
      <c r="N286" s="39">
        <v>230</v>
      </c>
      <c r="O286" s="39">
        <v>5263.92</v>
      </c>
      <c r="P286" s="40">
        <f t="shared" si="42"/>
        <v>6470.92</v>
      </c>
      <c r="Q286" s="40">
        <f t="shared" si="43"/>
        <v>13529.08</v>
      </c>
      <c r="R286" s="11">
        <v>1418</v>
      </c>
      <c r="S286" s="11">
        <v>1420</v>
      </c>
    </row>
    <row r="287" spans="2:19" s="58" customFormat="1" x14ac:dyDescent="0.2">
      <c r="B287" s="2" t="s">
        <v>443</v>
      </c>
      <c r="C287" s="2" t="s">
        <v>67</v>
      </c>
      <c r="D287" s="2" t="s">
        <v>522</v>
      </c>
      <c r="E287" s="2" t="s">
        <v>18</v>
      </c>
      <c r="F287" s="2" t="s">
        <v>19</v>
      </c>
      <c r="G287" s="39">
        <v>22000</v>
      </c>
      <c r="H287" s="39">
        <v>0</v>
      </c>
      <c r="I287" s="39">
        <v>25</v>
      </c>
      <c r="J287" s="39">
        <v>631.4</v>
      </c>
      <c r="K287" s="39">
        <v>668.8</v>
      </c>
      <c r="L287" s="39">
        <v>1559.8</v>
      </c>
      <c r="M287" s="39">
        <v>1562</v>
      </c>
      <c r="N287" s="39">
        <v>253</v>
      </c>
      <c r="O287" s="39">
        <v>100</v>
      </c>
      <c r="P287" s="40">
        <f t="shared" si="42"/>
        <v>1425.1999999999998</v>
      </c>
      <c r="Q287" s="40">
        <f t="shared" si="43"/>
        <v>20574.8</v>
      </c>
      <c r="R287" s="11">
        <v>1559.8</v>
      </c>
      <c r="S287" s="11">
        <v>1562</v>
      </c>
    </row>
    <row r="288" spans="2:19" s="58" customFormat="1" x14ac:dyDescent="0.2">
      <c r="B288" s="7" t="s">
        <v>462</v>
      </c>
      <c r="C288" s="2" t="s">
        <v>67</v>
      </c>
      <c r="D288" s="2" t="s">
        <v>521</v>
      </c>
      <c r="E288" s="2" t="s">
        <v>18</v>
      </c>
      <c r="F288" s="2" t="s">
        <v>19</v>
      </c>
      <c r="G288" s="39">
        <v>27300</v>
      </c>
      <c r="H288" s="39">
        <v>0</v>
      </c>
      <c r="I288" s="39">
        <v>25</v>
      </c>
      <c r="J288" s="39">
        <v>783.51</v>
      </c>
      <c r="K288" s="39">
        <v>829.92</v>
      </c>
      <c r="L288" s="39">
        <v>1935.57</v>
      </c>
      <c r="M288" s="39">
        <v>1938.3</v>
      </c>
      <c r="N288" s="39">
        <v>313.95</v>
      </c>
      <c r="O288" s="39">
        <v>10228.950000000001</v>
      </c>
      <c r="P288" s="40">
        <f t="shared" si="42"/>
        <v>11867.380000000001</v>
      </c>
      <c r="Q288" s="40">
        <f t="shared" si="43"/>
        <v>15432.619999999999</v>
      </c>
      <c r="R288" s="11">
        <v>1935.57</v>
      </c>
      <c r="S288" s="11">
        <v>1938.3</v>
      </c>
    </row>
    <row r="289" spans="2:19" s="58" customFormat="1" x14ac:dyDescent="0.2">
      <c r="B289" s="2" t="s">
        <v>461</v>
      </c>
      <c r="C289" s="2" t="s">
        <v>67</v>
      </c>
      <c r="D289" s="2" t="s">
        <v>522</v>
      </c>
      <c r="E289" s="2" t="s">
        <v>18</v>
      </c>
      <c r="F289" s="2" t="s">
        <v>22</v>
      </c>
      <c r="G289" s="39">
        <v>25000</v>
      </c>
      <c r="H289" s="39">
        <v>0</v>
      </c>
      <c r="I289" s="39">
        <v>25</v>
      </c>
      <c r="J289" s="39">
        <v>717.5</v>
      </c>
      <c r="K289" s="39">
        <v>760</v>
      </c>
      <c r="L289" s="39">
        <v>1772.5</v>
      </c>
      <c r="M289" s="39">
        <v>1775</v>
      </c>
      <c r="N289" s="39">
        <v>287.5</v>
      </c>
      <c r="O289" s="39">
        <v>100</v>
      </c>
      <c r="P289" s="40">
        <f t="shared" si="42"/>
        <v>1602.5</v>
      </c>
      <c r="Q289" s="40">
        <f t="shared" si="43"/>
        <v>23397.5</v>
      </c>
      <c r="R289" s="11">
        <v>1772.5</v>
      </c>
      <c r="S289" s="11">
        <v>1775</v>
      </c>
    </row>
    <row r="290" spans="2:19" s="58" customFormat="1" x14ac:dyDescent="0.2">
      <c r="B290" s="7" t="s">
        <v>136</v>
      </c>
      <c r="C290" s="2" t="s">
        <v>67</v>
      </c>
      <c r="D290" s="2" t="s">
        <v>522</v>
      </c>
      <c r="E290" s="2" t="s">
        <v>18</v>
      </c>
      <c r="F290" s="2" t="s">
        <v>19</v>
      </c>
      <c r="G290" s="39">
        <v>25000</v>
      </c>
      <c r="H290" s="39">
        <v>0</v>
      </c>
      <c r="I290" s="39">
        <v>25</v>
      </c>
      <c r="J290" s="39">
        <v>717.5</v>
      </c>
      <c r="K290" s="39">
        <v>760</v>
      </c>
      <c r="L290" s="39">
        <v>1772.5</v>
      </c>
      <c r="M290" s="39">
        <v>1775</v>
      </c>
      <c r="N290" s="39">
        <v>287.5</v>
      </c>
      <c r="O290" s="39">
        <v>10555.04</v>
      </c>
      <c r="P290" s="40">
        <f t="shared" si="42"/>
        <v>12057.54</v>
      </c>
      <c r="Q290" s="40">
        <f t="shared" si="43"/>
        <v>12942.46</v>
      </c>
      <c r="R290" s="11">
        <v>1610.24</v>
      </c>
      <c r="S290" s="11">
        <v>1612.51</v>
      </c>
    </row>
    <row r="291" spans="2:19" s="58" customFormat="1" x14ac:dyDescent="0.2">
      <c r="B291" s="7" t="s">
        <v>444</v>
      </c>
      <c r="C291" s="2" t="s">
        <v>38</v>
      </c>
      <c r="D291" s="2" t="s">
        <v>39</v>
      </c>
      <c r="E291" s="2" t="s">
        <v>18</v>
      </c>
      <c r="F291" s="2" t="s">
        <v>22</v>
      </c>
      <c r="G291" s="39">
        <v>24331.19</v>
      </c>
      <c r="H291" s="39">
        <v>0</v>
      </c>
      <c r="I291" s="39">
        <v>25</v>
      </c>
      <c r="J291" s="39">
        <v>698.31</v>
      </c>
      <c r="K291" s="39">
        <v>739.67</v>
      </c>
      <c r="L291" s="39">
        <v>1725.08</v>
      </c>
      <c r="M291" s="39">
        <v>1727.51</v>
      </c>
      <c r="N291" s="39">
        <v>279.81</v>
      </c>
      <c r="O291" s="39">
        <v>3254.9</v>
      </c>
      <c r="P291" s="40">
        <f t="shared" si="42"/>
        <v>4717.88</v>
      </c>
      <c r="Q291" s="40">
        <f t="shared" si="43"/>
        <v>19613.309999999998</v>
      </c>
      <c r="R291" s="11">
        <v>1725.08</v>
      </c>
      <c r="S291" s="11">
        <v>1727.51</v>
      </c>
    </row>
    <row r="292" spans="2:19" s="58" customFormat="1" x14ac:dyDescent="0.2">
      <c r="B292" s="33" t="s">
        <v>445</v>
      </c>
      <c r="C292" s="5" t="s">
        <v>38</v>
      </c>
      <c r="D292" s="5" t="s">
        <v>522</v>
      </c>
      <c r="E292" s="2" t="s">
        <v>18</v>
      </c>
      <c r="F292" s="2" t="s">
        <v>22</v>
      </c>
      <c r="G292" s="39">
        <v>19800</v>
      </c>
      <c r="H292" s="39">
        <v>0</v>
      </c>
      <c r="I292" s="39">
        <v>25</v>
      </c>
      <c r="J292" s="39">
        <v>568.26</v>
      </c>
      <c r="K292" s="39">
        <v>601.91999999999996</v>
      </c>
      <c r="L292" s="39">
        <v>1403.82</v>
      </c>
      <c r="M292" s="39">
        <v>1405.8</v>
      </c>
      <c r="N292" s="39">
        <v>227.7</v>
      </c>
      <c r="O292" s="39">
        <v>100</v>
      </c>
      <c r="P292" s="40">
        <f t="shared" si="42"/>
        <v>1295.1799999999998</v>
      </c>
      <c r="Q292" s="40">
        <f t="shared" si="43"/>
        <v>18504.82</v>
      </c>
      <c r="R292" s="11">
        <v>1403.82</v>
      </c>
      <c r="S292" s="11">
        <v>1405.8</v>
      </c>
    </row>
    <row r="293" spans="2:19" s="58" customFormat="1" x14ac:dyDescent="0.2">
      <c r="B293" s="7" t="s">
        <v>446</v>
      </c>
      <c r="C293" s="2" t="s">
        <v>38</v>
      </c>
      <c r="D293" s="2" t="s">
        <v>39</v>
      </c>
      <c r="E293" s="2" t="s">
        <v>18</v>
      </c>
      <c r="F293" s="2" t="s">
        <v>22</v>
      </c>
      <c r="G293" s="39">
        <v>10000</v>
      </c>
      <c r="H293" s="39">
        <v>0</v>
      </c>
      <c r="I293" s="39">
        <v>25</v>
      </c>
      <c r="J293" s="39">
        <v>287</v>
      </c>
      <c r="K293" s="39">
        <v>304</v>
      </c>
      <c r="L293" s="39">
        <v>709</v>
      </c>
      <c r="M293" s="39">
        <v>710</v>
      </c>
      <c r="N293" s="39">
        <v>115</v>
      </c>
      <c r="O293" s="39">
        <v>100</v>
      </c>
      <c r="P293" s="40">
        <f t="shared" si="42"/>
        <v>716</v>
      </c>
      <c r="Q293" s="40">
        <f t="shared" si="43"/>
        <v>9284</v>
      </c>
      <c r="R293" s="11">
        <v>709</v>
      </c>
      <c r="S293" s="11">
        <v>710</v>
      </c>
    </row>
    <row r="294" spans="2:19" s="58" customFormat="1" x14ac:dyDescent="0.2">
      <c r="B294" s="7" t="s">
        <v>459</v>
      </c>
      <c r="C294" s="5" t="s">
        <v>94</v>
      </c>
      <c r="D294" s="2" t="s">
        <v>521</v>
      </c>
      <c r="E294" s="2" t="s">
        <v>18</v>
      </c>
      <c r="F294" s="2" t="s">
        <v>22</v>
      </c>
      <c r="G294" s="39">
        <v>24150</v>
      </c>
      <c r="H294" s="39">
        <v>0</v>
      </c>
      <c r="I294" s="39">
        <v>25</v>
      </c>
      <c r="J294" s="39">
        <v>693.11</v>
      </c>
      <c r="K294" s="39">
        <v>734.16</v>
      </c>
      <c r="L294" s="39">
        <v>1712.24</v>
      </c>
      <c r="M294" s="39">
        <v>1714.65</v>
      </c>
      <c r="N294" s="39">
        <v>277.73</v>
      </c>
      <c r="O294" s="39">
        <v>100</v>
      </c>
      <c r="P294" s="40">
        <f t="shared" si="42"/>
        <v>1552.27</v>
      </c>
      <c r="Q294" s="40">
        <f t="shared" si="43"/>
        <v>22597.73</v>
      </c>
      <c r="R294" s="11">
        <v>1712.24</v>
      </c>
      <c r="S294" s="11">
        <v>1714.65</v>
      </c>
    </row>
    <row r="295" spans="2:19" s="58" customFormat="1" x14ac:dyDescent="0.2"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12"/>
      <c r="S295" s="12"/>
    </row>
    <row r="296" spans="2:19" s="58" customFormat="1" x14ac:dyDescent="0.2">
      <c r="B296" s="2" t="s">
        <v>457</v>
      </c>
      <c r="C296" s="2" t="s">
        <v>94</v>
      </c>
      <c r="D296" s="2" t="s">
        <v>263</v>
      </c>
      <c r="E296" s="2" t="s">
        <v>18</v>
      </c>
      <c r="F296" s="2" t="s">
        <v>22</v>
      </c>
      <c r="G296" s="39">
        <v>10000</v>
      </c>
      <c r="H296" s="39">
        <v>0</v>
      </c>
      <c r="I296" s="39">
        <v>25</v>
      </c>
      <c r="J296" s="39">
        <v>287</v>
      </c>
      <c r="K296" s="39">
        <v>304</v>
      </c>
      <c r="L296" s="39">
        <v>709</v>
      </c>
      <c r="M296" s="39">
        <v>710</v>
      </c>
      <c r="N296" s="39">
        <v>115</v>
      </c>
      <c r="O296" s="39">
        <v>100</v>
      </c>
      <c r="P296" s="40">
        <f t="shared" si="42"/>
        <v>716</v>
      </c>
      <c r="Q296" s="40">
        <f t="shared" si="43"/>
        <v>9284</v>
      </c>
      <c r="R296" s="11">
        <v>709</v>
      </c>
      <c r="S296" s="11">
        <v>710</v>
      </c>
    </row>
    <row r="297" spans="2:19" s="58" customFormat="1" x14ac:dyDescent="0.2">
      <c r="B297" s="2" t="s">
        <v>231</v>
      </c>
      <c r="C297" s="2" t="s">
        <v>94</v>
      </c>
      <c r="D297" s="2" t="s">
        <v>263</v>
      </c>
      <c r="E297" s="2" t="s">
        <v>18</v>
      </c>
      <c r="F297" s="2" t="s">
        <v>19</v>
      </c>
      <c r="G297" s="39">
        <v>12000</v>
      </c>
      <c r="H297" s="39">
        <v>0</v>
      </c>
      <c r="I297" s="39">
        <v>25</v>
      </c>
      <c r="J297" s="39">
        <v>344.4</v>
      </c>
      <c r="K297" s="39">
        <v>364.8</v>
      </c>
      <c r="L297" s="39">
        <v>850.8</v>
      </c>
      <c r="M297" s="39">
        <v>852</v>
      </c>
      <c r="N297" s="39">
        <v>138</v>
      </c>
      <c r="O297" s="39">
        <v>100</v>
      </c>
      <c r="P297" s="40">
        <f t="shared" si="42"/>
        <v>834.2</v>
      </c>
      <c r="Q297" s="40">
        <f t="shared" si="43"/>
        <v>11165.8</v>
      </c>
      <c r="R297" s="11">
        <v>850.8</v>
      </c>
      <c r="S297" s="11">
        <v>852</v>
      </c>
    </row>
    <row r="298" spans="2:19" s="58" customFormat="1" x14ac:dyDescent="0.2">
      <c r="B298" s="2" t="s">
        <v>249</v>
      </c>
      <c r="C298" s="2" t="s">
        <v>94</v>
      </c>
      <c r="D298" s="2" t="s">
        <v>263</v>
      </c>
      <c r="E298" s="2" t="s">
        <v>18</v>
      </c>
      <c r="F298" s="2" t="s">
        <v>19</v>
      </c>
      <c r="G298" s="39">
        <v>10000</v>
      </c>
      <c r="H298" s="39">
        <v>0</v>
      </c>
      <c r="I298" s="39">
        <v>25</v>
      </c>
      <c r="J298" s="39">
        <v>287</v>
      </c>
      <c r="K298" s="39">
        <v>304</v>
      </c>
      <c r="L298" s="39">
        <v>709</v>
      </c>
      <c r="M298" s="39">
        <v>710</v>
      </c>
      <c r="N298" s="39">
        <v>115</v>
      </c>
      <c r="O298" s="39">
        <v>0</v>
      </c>
      <c r="P298" s="40">
        <f t="shared" si="42"/>
        <v>616</v>
      </c>
      <c r="Q298" s="40">
        <f t="shared" si="43"/>
        <v>9384</v>
      </c>
      <c r="R298" s="11">
        <v>709</v>
      </c>
      <c r="S298" s="11">
        <v>710</v>
      </c>
    </row>
    <row r="299" spans="2:19" s="58" customFormat="1" x14ac:dyDescent="0.2">
      <c r="B299" s="2" t="s">
        <v>460</v>
      </c>
      <c r="C299" s="2" t="s">
        <v>86</v>
      </c>
      <c r="D299" s="2" t="s">
        <v>545</v>
      </c>
      <c r="E299" s="2" t="s">
        <v>18</v>
      </c>
      <c r="F299" s="2" t="s">
        <v>22</v>
      </c>
      <c r="G299" s="39">
        <v>40000</v>
      </c>
      <c r="H299" s="39">
        <v>206.03</v>
      </c>
      <c r="I299" s="39">
        <v>25</v>
      </c>
      <c r="J299" s="39">
        <v>1148</v>
      </c>
      <c r="K299" s="39">
        <v>1216</v>
      </c>
      <c r="L299" s="39">
        <v>2836</v>
      </c>
      <c r="M299" s="39">
        <v>2840</v>
      </c>
      <c r="N299" s="39">
        <v>460</v>
      </c>
      <c r="O299" s="39">
        <v>1677.45</v>
      </c>
      <c r="P299" s="40">
        <f t="shared" si="42"/>
        <v>4272.4799999999996</v>
      </c>
      <c r="Q299" s="40">
        <f t="shared" si="43"/>
        <v>35727.520000000004</v>
      </c>
      <c r="R299" s="11">
        <v>2836</v>
      </c>
      <c r="S299" s="11">
        <v>2840</v>
      </c>
    </row>
    <row r="300" spans="2:19" s="58" customFormat="1" x14ac:dyDescent="0.2">
      <c r="B300" s="5" t="s">
        <v>544</v>
      </c>
      <c r="C300" s="2" t="s">
        <v>86</v>
      </c>
      <c r="D300" s="2" t="s">
        <v>188</v>
      </c>
      <c r="E300" s="5" t="s">
        <v>18</v>
      </c>
      <c r="F300" s="5" t="s">
        <v>19</v>
      </c>
      <c r="G300" s="45">
        <v>12000</v>
      </c>
      <c r="H300" s="45">
        <v>0</v>
      </c>
      <c r="I300" s="45">
        <v>25</v>
      </c>
      <c r="J300" s="45">
        <v>344.4</v>
      </c>
      <c r="K300" s="45">
        <v>364.8</v>
      </c>
      <c r="L300" s="45">
        <v>850.8</v>
      </c>
      <c r="M300" s="45">
        <v>852</v>
      </c>
      <c r="N300" s="45">
        <v>138</v>
      </c>
      <c r="O300" s="45">
        <v>0</v>
      </c>
      <c r="P300" s="45">
        <f t="shared" si="42"/>
        <v>734.2</v>
      </c>
      <c r="Q300" s="45">
        <f t="shared" si="43"/>
        <v>11265.8</v>
      </c>
      <c r="R300" s="12"/>
      <c r="S300" s="12"/>
    </row>
    <row r="301" spans="2:19" s="58" customFormat="1" x14ac:dyDescent="0.2">
      <c r="B301" s="2" t="s">
        <v>244</v>
      </c>
      <c r="C301" s="2" t="s">
        <v>86</v>
      </c>
      <c r="D301" s="2" t="s">
        <v>188</v>
      </c>
      <c r="E301" s="2" t="s">
        <v>18</v>
      </c>
      <c r="F301" s="2" t="s">
        <v>19</v>
      </c>
      <c r="G301" s="39">
        <v>14000</v>
      </c>
      <c r="H301" s="39">
        <v>0</v>
      </c>
      <c r="I301" s="39">
        <v>25</v>
      </c>
      <c r="J301" s="39">
        <v>401.8</v>
      </c>
      <c r="K301" s="39">
        <v>425.6</v>
      </c>
      <c r="L301" s="39">
        <v>992.6</v>
      </c>
      <c r="M301" s="39">
        <v>994</v>
      </c>
      <c r="N301" s="39">
        <v>161</v>
      </c>
      <c r="O301" s="39">
        <v>0</v>
      </c>
      <c r="P301" s="40">
        <f t="shared" si="42"/>
        <v>852.40000000000009</v>
      </c>
      <c r="Q301" s="40">
        <f t="shared" si="43"/>
        <v>13147.6</v>
      </c>
      <c r="R301" s="11">
        <v>709</v>
      </c>
      <c r="S301" s="11">
        <v>710</v>
      </c>
    </row>
    <row r="302" spans="2:19" s="58" customFormat="1" x14ac:dyDescent="0.2">
      <c r="B302" s="29" t="s">
        <v>265</v>
      </c>
      <c r="C302" s="2" t="s">
        <v>86</v>
      </c>
      <c r="D302" s="2" t="s">
        <v>188</v>
      </c>
      <c r="E302" s="5" t="s">
        <v>18</v>
      </c>
      <c r="F302" s="2" t="s">
        <v>19</v>
      </c>
      <c r="G302" s="40">
        <v>14000</v>
      </c>
      <c r="H302" s="39">
        <v>0</v>
      </c>
      <c r="I302" s="39">
        <v>25</v>
      </c>
      <c r="J302" s="40">
        <v>401.8</v>
      </c>
      <c r="K302" s="40">
        <v>425.6</v>
      </c>
      <c r="L302" s="40">
        <v>992.6</v>
      </c>
      <c r="M302" s="40">
        <v>994</v>
      </c>
      <c r="N302" s="40">
        <v>161</v>
      </c>
      <c r="O302" s="39">
        <v>0</v>
      </c>
      <c r="P302" s="40">
        <f t="shared" si="42"/>
        <v>852.40000000000009</v>
      </c>
      <c r="Q302" s="40">
        <f t="shared" si="43"/>
        <v>13147.6</v>
      </c>
      <c r="R302" s="10">
        <v>857.89</v>
      </c>
      <c r="S302" s="10">
        <v>859.1</v>
      </c>
    </row>
    <row r="303" spans="2:19" s="58" customFormat="1" ht="13.5" customHeight="1" x14ac:dyDescent="0.2">
      <c r="B303" s="8"/>
      <c r="C303" s="6"/>
      <c r="F303" s="4"/>
      <c r="G303" s="50"/>
      <c r="H303" s="42"/>
      <c r="I303" s="42"/>
      <c r="J303" s="43"/>
      <c r="K303" s="43"/>
      <c r="L303" s="43"/>
      <c r="M303" s="43"/>
      <c r="N303" s="43"/>
      <c r="O303" s="42"/>
      <c r="P303" s="40"/>
      <c r="Q303" s="40"/>
      <c r="R303" s="14"/>
      <c r="S303" s="14"/>
    </row>
    <row r="304" spans="2:19" s="58" customFormat="1" ht="13.5" customHeight="1" x14ac:dyDescent="0.2">
      <c r="B304" s="29" t="s">
        <v>456</v>
      </c>
      <c r="C304" s="2" t="s">
        <v>267</v>
      </c>
      <c r="D304" s="5" t="s">
        <v>513</v>
      </c>
      <c r="E304" s="2" t="s">
        <v>18</v>
      </c>
      <c r="F304" s="2" t="s">
        <v>19</v>
      </c>
      <c r="G304" s="40">
        <v>51282.400000000001</v>
      </c>
      <c r="H304" s="40">
        <v>1798.38</v>
      </c>
      <c r="I304" s="39">
        <v>25</v>
      </c>
      <c r="J304" s="40">
        <v>1471.8</v>
      </c>
      <c r="K304" s="40">
        <v>1558.98</v>
      </c>
      <c r="L304" s="40">
        <v>3635.92</v>
      </c>
      <c r="M304" s="40">
        <v>3641.05</v>
      </c>
      <c r="N304" s="40">
        <v>589.75</v>
      </c>
      <c r="O304" s="40">
        <v>15158.48</v>
      </c>
      <c r="P304" s="40">
        <f t="shared" si="42"/>
        <v>20012.64</v>
      </c>
      <c r="Q304" s="40">
        <f t="shared" si="43"/>
        <v>31269.760000000002</v>
      </c>
      <c r="R304" s="10">
        <v>3635.92</v>
      </c>
      <c r="S304" s="10">
        <v>3641.05</v>
      </c>
    </row>
    <row r="305" spans="2:19" s="58" customFormat="1" x14ac:dyDescent="0.2">
      <c r="B305" s="2" t="s">
        <v>279</v>
      </c>
      <c r="C305" s="2" t="s">
        <v>267</v>
      </c>
      <c r="D305" s="2" t="s">
        <v>282</v>
      </c>
      <c r="E305" s="2" t="s">
        <v>18</v>
      </c>
      <c r="F305" s="2" t="s">
        <v>19</v>
      </c>
      <c r="G305" s="39">
        <v>22000</v>
      </c>
      <c r="H305" s="39">
        <v>0</v>
      </c>
      <c r="I305" s="39">
        <v>25</v>
      </c>
      <c r="J305" s="39">
        <v>631.4</v>
      </c>
      <c r="K305" s="39">
        <v>668.8</v>
      </c>
      <c r="L305" s="39">
        <v>1559.8</v>
      </c>
      <c r="M305" s="39">
        <v>1562</v>
      </c>
      <c r="N305" s="39">
        <v>253</v>
      </c>
      <c r="O305" s="39">
        <v>4400</v>
      </c>
      <c r="P305" s="40">
        <f>H305+I305+J305+K305+O305</f>
        <v>5725.2</v>
      </c>
      <c r="Q305" s="40">
        <f>G305-P305</f>
        <v>16274.8</v>
      </c>
      <c r="R305" s="11">
        <v>1559.8</v>
      </c>
      <c r="S305" s="11">
        <v>1562</v>
      </c>
    </row>
    <row r="306" spans="2:19" s="58" customFormat="1" x14ac:dyDescent="0.2">
      <c r="B306" s="7" t="s">
        <v>518</v>
      </c>
      <c r="C306" s="2" t="s">
        <v>275</v>
      </c>
      <c r="D306" s="2" t="s">
        <v>134</v>
      </c>
      <c r="E306" s="2" t="s">
        <v>18</v>
      </c>
      <c r="F306" s="2" t="s">
        <v>19</v>
      </c>
      <c r="G306" s="39">
        <v>31500</v>
      </c>
      <c r="H306" s="39">
        <v>0</v>
      </c>
      <c r="I306" s="39">
        <v>25</v>
      </c>
      <c r="J306" s="39">
        <v>904.05</v>
      </c>
      <c r="K306" s="39">
        <v>957.6</v>
      </c>
      <c r="L306" s="39">
        <v>2233.35</v>
      </c>
      <c r="M306" s="39">
        <v>2236.5</v>
      </c>
      <c r="N306" s="39">
        <v>362.25</v>
      </c>
      <c r="O306" s="39">
        <v>9583.85</v>
      </c>
      <c r="P306" s="40">
        <f t="shared" si="42"/>
        <v>11470.5</v>
      </c>
      <c r="Q306" s="40">
        <f t="shared" si="43"/>
        <v>20029.5</v>
      </c>
      <c r="R306" s="11">
        <v>2233.35</v>
      </c>
      <c r="S306" s="11">
        <v>2236.5</v>
      </c>
    </row>
    <row r="307" spans="2:19" s="58" customFormat="1" x14ac:dyDescent="0.2">
      <c r="B307" s="7" t="s">
        <v>95</v>
      </c>
      <c r="C307" s="2" t="s">
        <v>275</v>
      </c>
      <c r="D307" s="2" t="s">
        <v>522</v>
      </c>
      <c r="E307" s="2" t="s">
        <v>18</v>
      </c>
      <c r="F307" s="2" t="s">
        <v>19</v>
      </c>
      <c r="G307" s="39">
        <v>26250</v>
      </c>
      <c r="H307" s="39">
        <v>0</v>
      </c>
      <c r="I307" s="39">
        <v>25</v>
      </c>
      <c r="J307" s="39">
        <v>753.38</v>
      </c>
      <c r="K307" s="39">
        <v>798</v>
      </c>
      <c r="L307" s="39">
        <v>1861.13</v>
      </c>
      <c r="M307" s="39">
        <v>1863.75</v>
      </c>
      <c r="N307" s="39">
        <v>301.88</v>
      </c>
      <c r="O307" s="39">
        <v>11890.12</v>
      </c>
      <c r="P307" s="40">
        <f t="shared" si="42"/>
        <v>13466.5</v>
      </c>
      <c r="Q307" s="40">
        <f t="shared" si="43"/>
        <v>12783.5</v>
      </c>
      <c r="R307" s="11">
        <v>1861.13</v>
      </c>
      <c r="S307" s="11">
        <v>1863.75</v>
      </c>
    </row>
    <row r="308" spans="2:19" s="58" customFormat="1" x14ac:dyDescent="0.2">
      <c r="B308" s="2" t="s">
        <v>329</v>
      </c>
      <c r="C308" s="2" t="s">
        <v>275</v>
      </c>
      <c r="D308" s="2" t="s">
        <v>521</v>
      </c>
      <c r="E308" s="2" t="s">
        <v>18</v>
      </c>
      <c r="F308" s="2" t="s">
        <v>22</v>
      </c>
      <c r="G308" s="39">
        <v>22000</v>
      </c>
      <c r="H308" s="39">
        <v>0</v>
      </c>
      <c r="I308" s="39">
        <v>25</v>
      </c>
      <c r="J308" s="39">
        <v>631.4</v>
      </c>
      <c r="K308" s="39">
        <v>668.8</v>
      </c>
      <c r="L308" s="39">
        <v>1559.8</v>
      </c>
      <c r="M308" s="39">
        <v>1562</v>
      </c>
      <c r="N308" s="39">
        <v>253</v>
      </c>
      <c r="O308" s="39">
        <v>7369.86</v>
      </c>
      <c r="P308" s="40">
        <f t="shared" si="42"/>
        <v>8695.06</v>
      </c>
      <c r="Q308" s="40">
        <f t="shared" si="43"/>
        <v>13304.94</v>
      </c>
      <c r="R308" s="11">
        <v>1559.8</v>
      </c>
      <c r="S308" s="11">
        <v>1562</v>
      </c>
    </row>
    <row r="309" spans="2:19" s="58" customFormat="1" x14ac:dyDescent="0.2">
      <c r="B309" s="7" t="s">
        <v>331</v>
      </c>
      <c r="C309" s="2" t="s">
        <v>275</v>
      </c>
      <c r="D309" s="2" t="s">
        <v>521</v>
      </c>
      <c r="E309" s="2" t="s">
        <v>18</v>
      </c>
      <c r="F309" s="2" t="s">
        <v>19</v>
      </c>
      <c r="G309" s="39">
        <v>27000</v>
      </c>
      <c r="H309" s="39">
        <v>0</v>
      </c>
      <c r="I309" s="39">
        <v>25</v>
      </c>
      <c r="J309" s="39">
        <v>774.9</v>
      </c>
      <c r="K309" s="39">
        <v>820.8</v>
      </c>
      <c r="L309" s="39">
        <v>1914.3</v>
      </c>
      <c r="M309" s="39">
        <v>1917</v>
      </c>
      <c r="N309" s="39">
        <v>310.5</v>
      </c>
      <c r="O309" s="39">
        <v>11109.07</v>
      </c>
      <c r="P309" s="40">
        <f>H309+I309+J309+K309+O309</f>
        <v>12729.77</v>
      </c>
      <c r="Q309" s="40">
        <f>G309-P309</f>
        <v>14270.23</v>
      </c>
      <c r="R309" s="11">
        <v>1914.3</v>
      </c>
      <c r="S309" s="11">
        <v>1917</v>
      </c>
    </row>
    <row r="310" spans="2:19" s="58" customFormat="1" x14ac:dyDescent="0.2">
      <c r="B310" s="7" t="s">
        <v>440</v>
      </c>
      <c r="C310" s="5" t="s">
        <v>271</v>
      </c>
      <c r="D310" s="2" t="s">
        <v>521</v>
      </c>
      <c r="E310" s="2" t="s">
        <v>18</v>
      </c>
      <c r="F310" s="2" t="s">
        <v>19</v>
      </c>
      <c r="G310" s="39">
        <v>22000</v>
      </c>
      <c r="H310" s="39">
        <v>0</v>
      </c>
      <c r="I310" s="39">
        <v>25</v>
      </c>
      <c r="J310" s="39">
        <v>631.4</v>
      </c>
      <c r="K310" s="39">
        <v>668.8</v>
      </c>
      <c r="L310" s="39">
        <v>1559.8</v>
      </c>
      <c r="M310" s="39">
        <v>1562</v>
      </c>
      <c r="N310" s="39">
        <v>253</v>
      </c>
      <c r="O310" s="39">
        <v>2900</v>
      </c>
      <c r="P310" s="40">
        <f>H310+I310+J310+K310+O310</f>
        <v>4225.2</v>
      </c>
      <c r="Q310" s="40">
        <f>G310-P310</f>
        <v>17774.8</v>
      </c>
      <c r="R310" s="11">
        <v>1559.8</v>
      </c>
      <c r="S310" s="11">
        <v>1562</v>
      </c>
    </row>
    <row r="311" spans="2:19" s="58" customFormat="1" x14ac:dyDescent="0.2">
      <c r="B311" s="7" t="s">
        <v>335</v>
      </c>
      <c r="C311" s="5" t="s">
        <v>271</v>
      </c>
      <c r="D311" s="2" t="s">
        <v>521</v>
      </c>
      <c r="E311" s="2" t="s">
        <v>18</v>
      </c>
      <c r="F311" s="2" t="s">
        <v>22</v>
      </c>
      <c r="G311" s="39">
        <v>22000</v>
      </c>
      <c r="H311" s="39">
        <v>0</v>
      </c>
      <c r="I311" s="39">
        <v>25</v>
      </c>
      <c r="J311" s="39">
        <v>631.4</v>
      </c>
      <c r="K311" s="39">
        <v>668.8</v>
      </c>
      <c r="L311" s="39">
        <v>1559.8</v>
      </c>
      <c r="M311" s="39">
        <v>1562</v>
      </c>
      <c r="N311" s="39">
        <v>253</v>
      </c>
      <c r="O311" s="39">
        <v>3254.9</v>
      </c>
      <c r="P311" s="40">
        <f t="shared" si="42"/>
        <v>4580.1000000000004</v>
      </c>
      <c r="Q311" s="40">
        <f t="shared" si="43"/>
        <v>17419.900000000001</v>
      </c>
      <c r="R311" s="11">
        <v>1559.8</v>
      </c>
      <c r="S311" s="11">
        <v>1562</v>
      </c>
    </row>
    <row r="312" spans="2:19" s="58" customFormat="1" x14ac:dyDescent="0.2">
      <c r="B312" s="2" t="s">
        <v>182</v>
      </c>
      <c r="C312" s="5" t="s">
        <v>271</v>
      </c>
      <c r="D312" s="2" t="s">
        <v>521</v>
      </c>
      <c r="E312" s="2" t="s">
        <v>18</v>
      </c>
      <c r="F312" s="2" t="s">
        <v>19</v>
      </c>
      <c r="G312" s="39">
        <v>24150</v>
      </c>
      <c r="H312" s="39">
        <v>0</v>
      </c>
      <c r="I312" s="39">
        <v>25</v>
      </c>
      <c r="J312" s="39">
        <v>693.11</v>
      </c>
      <c r="K312" s="39">
        <v>734.16</v>
      </c>
      <c r="L312" s="39">
        <v>1712.24</v>
      </c>
      <c r="M312" s="39">
        <v>1714.65</v>
      </c>
      <c r="N312" s="39">
        <v>277.73</v>
      </c>
      <c r="O312" s="39">
        <v>100</v>
      </c>
      <c r="P312" s="40">
        <f t="shared" si="42"/>
        <v>1552.27</v>
      </c>
      <c r="Q312" s="40">
        <f t="shared" si="43"/>
        <v>22597.73</v>
      </c>
      <c r="R312" s="11">
        <v>1712.24</v>
      </c>
      <c r="S312" s="11">
        <v>1714.65</v>
      </c>
    </row>
    <row r="313" spans="2:19" s="58" customFormat="1" x14ac:dyDescent="0.2">
      <c r="B313" s="7" t="s">
        <v>157</v>
      </c>
      <c r="C313" s="5" t="s">
        <v>271</v>
      </c>
      <c r="D313" s="2" t="s">
        <v>521</v>
      </c>
      <c r="E313" s="2" t="s">
        <v>18</v>
      </c>
      <c r="F313" s="2" t="s">
        <v>19</v>
      </c>
      <c r="G313" s="39">
        <v>28350</v>
      </c>
      <c r="H313" s="39">
        <v>0</v>
      </c>
      <c r="I313" s="39">
        <v>25</v>
      </c>
      <c r="J313" s="39">
        <v>813.65</v>
      </c>
      <c r="K313" s="39">
        <v>861.84</v>
      </c>
      <c r="L313" s="39">
        <v>2010.02</v>
      </c>
      <c r="M313" s="39">
        <v>2012.85</v>
      </c>
      <c r="N313" s="39">
        <v>326.02999999999997</v>
      </c>
      <c r="O313" s="39">
        <v>100</v>
      </c>
      <c r="P313" s="40">
        <f t="shared" si="42"/>
        <v>1800.49</v>
      </c>
      <c r="Q313" s="40">
        <f t="shared" si="43"/>
        <v>26549.51</v>
      </c>
      <c r="R313" s="11">
        <v>2010.02</v>
      </c>
      <c r="S313" s="11">
        <v>2012.85</v>
      </c>
    </row>
    <row r="314" spans="2:19" s="58" customFormat="1" x14ac:dyDescent="0.2">
      <c r="B314" s="7" t="s">
        <v>451</v>
      </c>
      <c r="C314" s="5" t="s">
        <v>271</v>
      </c>
      <c r="D314" s="2" t="s">
        <v>521</v>
      </c>
      <c r="E314" s="2" t="s">
        <v>18</v>
      </c>
      <c r="F314" s="2" t="s">
        <v>22</v>
      </c>
      <c r="G314" s="39">
        <v>34000</v>
      </c>
      <c r="H314" s="39">
        <v>0</v>
      </c>
      <c r="I314" s="39">
        <v>25</v>
      </c>
      <c r="J314" s="39">
        <v>975.8</v>
      </c>
      <c r="K314" s="39">
        <v>1033.5999999999999</v>
      </c>
      <c r="L314" s="39">
        <v>2410.6</v>
      </c>
      <c r="M314" s="39">
        <v>2414</v>
      </c>
      <c r="N314" s="39">
        <v>391</v>
      </c>
      <c r="O314" s="39">
        <v>5887.11</v>
      </c>
      <c r="P314" s="40">
        <f t="shared" si="42"/>
        <v>7921.5099999999993</v>
      </c>
      <c r="Q314" s="40">
        <f t="shared" si="43"/>
        <v>26078.49</v>
      </c>
      <c r="R314" s="11">
        <v>2410.6</v>
      </c>
      <c r="S314" s="11">
        <v>2414</v>
      </c>
    </row>
    <row r="315" spans="2:19" s="58" customFormat="1" x14ac:dyDescent="0.2">
      <c r="B315" s="29" t="s">
        <v>336</v>
      </c>
      <c r="C315" s="5" t="s">
        <v>271</v>
      </c>
      <c r="D315" s="2" t="s">
        <v>522</v>
      </c>
      <c r="E315" s="2" t="s">
        <v>18</v>
      </c>
      <c r="F315" s="2" t="s">
        <v>19</v>
      </c>
      <c r="G315" s="39">
        <v>24218.15</v>
      </c>
      <c r="H315" s="39">
        <v>0</v>
      </c>
      <c r="I315" s="39">
        <v>25</v>
      </c>
      <c r="J315" s="39">
        <v>695.06</v>
      </c>
      <c r="K315" s="40">
        <v>736.23</v>
      </c>
      <c r="L315" s="39">
        <v>1717.07</v>
      </c>
      <c r="M315" s="39">
        <v>1719.49</v>
      </c>
      <c r="N315" s="39">
        <v>278.51</v>
      </c>
      <c r="O315" s="39">
        <v>11632.03</v>
      </c>
      <c r="P315" s="40">
        <f t="shared" si="42"/>
        <v>13088.32</v>
      </c>
      <c r="Q315" s="40">
        <f t="shared" si="43"/>
        <v>11129.830000000002</v>
      </c>
      <c r="R315" s="11">
        <v>1717.07</v>
      </c>
      <c r="S315" s="11">
        <v>1719.49</v>
      </c>
    </row>
    <row r="316" spans="2:19" s="58" customFormat="1" x14ac:dyDescent="0.2">
      <c r="B316" s="2" t="s">
        <v>337</v>
      </c>
      <c r="C316" s="5" t="s">
        <v>271</v>
      </c>
      <c r="D316" s="2" t="s">
        <v>521</v>
      </c>
      <c r="E316" s="2" t="s">
        <v>18</v>
      </c>
      <c r="F316" s="2" t="s">
        <v>19</v>
      </c>
      <c r="G316" s="39">
        <v>22000</v>
      </c>
      <c r="H316" s="39">
        <v>0</v>
      </c>
      <c r="I316" s="39">
        <v>25</v>
      </c>
      <c r="J316" s="39">
        <v>631.4</v>
      </c>
      <c r="K316" s="39">
        <v>668.8</v>
      </c>
      <c r="L316" s="39">
        <v>1559.8</v>
      </c>
      <c r="M316" s="39">
        <v>1562</v>
      </c>
      <c r="N316" s="39">
        <v>253</v>
      </c>
      <c r="O316" s="39">
        <v>100</v>
      </c>
      <c r="P316" s="40">
        <f t="shared" si="42"/>
        <v>1425.1999999999998</v>
      </c>
      <c r="Q316" s="40">
        <f t="shared" si="43"/>
        <v>20574.8</v>
      </c>
      <c r="R316" s="11">
        <v>1559.8</v>
      </c>
      <c r="S316" s="11">
        <v>1562</v>
      </c>
    </row>
    <row r="317" spans="2:19" s="58" customFormat="1" x14ac:dyDescent="0.2">
      <c r="B317" s="7" t="s">
        <v>436</v>
      </c>
      <c r="C317" s="2" t="s">
        <v>270</v>
      </c>
      <c r="D317" s="2" t="s">
        <v>516</v>
      </c>
      <c r="E317" s="2" t="s">
        <v>18</v>
      </c>
      <c r="F317" s="2" t="s">
        <v>22</v>
      </c>
      <c r="G317" s="39">
        <v>60000</v>
      </c>
      <c r="H317" s="39">
        <v>3486.65</v>
      </c>
      <c r="I317" s="39">
        <v>25</v>
      </c>
      <c r="J317" s="39">
        <v>1722</v>
      </c>
      <c r="K317" s="39">
        <v>1824</v>
      </c>
      <c r="L317" s="39">
        <v>4254</v>
      </c>
      <c r="M317" s="39">
        <v>4260</v>
      </c>
      <c r="N317" s="39">
        <v>690</v>
      </c>
      <c r="O317" s="39">
        <v>5125.91</v>
      </c>
      <c r="P317" s="40">
        <f>H317+I317+J317+K317+O317</f>
        <v>12183.56</v>
      </c>
      <c r="Q317" s="40">
        <f>G317-P317</f>
        <v>47816.44</v>
      </c>
      <c r="R317" s="11">
        <v>2268.8000000000002</v>
      </c>
      <c r="S317" s="11">
        <v>2272</v>
      </c>
    </row>
    <row r="318" spans="2:19" s="58" customFormat="1" x14ac:dyDescent="0.2">
      <c r="B318" s="7" t="s">
        <v>133</v>
      </c>
      <c r="C318" s="2" t="s">
        <v>270</v>
      </c>
      <c r="D318" s="2" t="s">
        <v>521</v>
      </c>
      <c r="E318" s="2" t="s">
        <v>18</v>
      </c>
      <c r="F318" s="2" t="s">
        <v>19</v>
      </c>
      <c r="G318" s="39">
        <v>26250</v>
      </c>
      <c r="H318" s="39">
        <v>0</v>
      </c>
      <c r="I318" s="39">
        <v>25</v>
      </c>
      <c r="J318" s="39">
        <v>753.38</v>
      </c>
      <c r="K318" s="39">
        <v>798</v>
      </c>
      <c r="L318" s="39">
        <v>1861.13</v>
      </c>
      <c r="M318" s="39">
        <v>1863.75</v>
      </c>
      <c r="N318" s="39">
        <v>301.88</v>
      </c>
      <c r="O318" s="39">
        <v>100</v>
      </c>
      <c r="P318" s="40">
        <f t="shared" si="42"/>
        <v>1676.38</v>
      </c>
      <c r="Q318" s="40">
        <f t="shared" si="43"/>
        <v>24573.62</v>
      </c>
      <c r="R318" s="11">
        <v>1861.13</v>
      </c>
      <c r="S318" s="11">
        <v>1863.75</v>
      </c>
    </row>
    <row r="319" spans="2:19" s="58" customFormat="1" x14ac:dyDescent="0.2">
      <c r="B319" s="7" t="s">
        <v>135</v>
      </c>
      <c r="C319" s="2" t="s">
        <v>270</v>
      </c>
      <c r="D319" s="2" t="s">
        <v>521</v>
      </c>
      <c r="E319" s="2" t="s">
        <v>18</v>
      </c>
      <c r="F319" s="2" t="s">
        <v>22</v>
      </c>
      <c r="G319" s="39">
        <v>28350</v>
      </c>
      <c r="H319" s="39">
        <v>0</v>
      </c>
      <c r="I319" s="39">
        <v>25</v>
      </c>
      <c r="J319" s="39">
        <v>813.65</v>
      </c>
      <c r="K319" s="39">
        <v>861.84</v>
      </c>
      <c r="L319" s="39">
        <v>2010.02</v>
      </c>
      <c r="M319" s="39">
        <v>2012.85</v>
      </c>
      <c r="N319" s="39">
        <v>326.02999999999997</v>
      </c>
      <c r="O319" s="39">
        <v>3254.9</v>
      </c>
      <c r="P319" s="40">
        <f t="shared" si="42"/>
        <v>4955.3900000000003</v>
      </c>
      <c r="Q319" s="40">
        <f t="shared" si="43"/>
        <v>23394.61</v>
      </c>
      <c r="R319" s="11">
        <v>2010.02</v>
      </c>
      <c r="S319" s="11">
        <v>2012.85</v>
      </c>
    </row>
    <row r="320" spans="2:19" s="58" customFormat="1" x14ac:dyDescent="0.2">
      <c r="B320" s="7" t="s">
        <v>328</v>
      </c>
      <c r="C320" s="2" t="s">
        <v>270</v>
      </c>
      <c r="D320" s="2" t="s">
        <v>521</v>
      </c>
      <c r="E320" s="2" t="s">
        <v>18</v>
      </c>
      <c r="F320" s="2" t="s">
        <v>19</v>
      </c>
      <c r="G320" s="39">
        <v>27000</v>
      </c>
      <c r="H320" s="39">
        <v>0</v>
      </c>
      <c r="I320" s="39">
        <v>25</v>
      </c>
      <c r="J320" s="39">
        <v>774.9</v>
      </c>
      <c r="K320" s="39">
        <v>820.8</v>
      </c>
      <c r="L320" s="39">
        <v>1914.3</v>
      </c>
      <c r="M320" s="39">
        <v>1917</v>
      </c>
      <c r="N320" s="39">
        <v>310.5</v>
      </c>
      <c r="O320" s="39">
        <v>12810.12</v>
      </c>
      <c r="P320" s="40">
        <f t="shared" si="42"/>
        <v>14430.82</v>
      </c>
      <c r="Q320" s="40">
        <f t="shared" si="43"/>
        <v>12569.18</v>
      </c>
      <c r="R320" s="11">
        <v>1914.3</v>
      </c>
      <c r="S320" s="11">
        <v>1917</v>
      </c>
    </row>
    <row r="321" spans="2:19" s="58" customFormat="1" x14ac:dyDescent="0.2">
      <c r="B321" s="7" t="s">
        <v>338</v>
      </c>
      <c r="C321" s="2" t="s">
        <v>270</v>
      </c>
      <c r="D321" s="2" t="s">
        <v>529</v>
      </c>
      <c r="E321" s="2" t="s">
        <v>18</v>
      </c>
      <c r="F321" s="2" t="s">
        <v>19</v>
      </c>
      <c r="G321" s="39">
        <v>22000</v>
      </c>
      <c r="H321" s="39">
        <v>0</v>
      </c>
      <c r="I321" s="39">
        <v>25</v>
      </c>
      <c r="J321" s="39">
        <v>631.4</v>
      </c>
      <c r="K321" s="39">
        <v>668.8</v>
      </c>
      <c r="L321" s="39">
        <v>1559.8</v>
      </c>
      <c r="M321" s="39">
        <v>1562</v>
      </c>
      <c r="N321" s="39">
        <v>253</v>
      </c>
      <c r="O321" s="39">
        <v>100</v>
      </c>
      <c r="P321" s="40">
        <f t="shared" si="42"/>
        <v>1425.1999999999998</v>
      </c>
      <c r="Q321" s="40">
        <f t="shared" si="43"/>
        <v>20574.8</v>
      </c>
      <c r="R321" s="11">
        <v>1559.8</v>
      </c>
      <c r="S321" s="11">
        <v>1562</v>
      </c>
    </row>
    <row r="322" spans="2:19" s="58" customFormat="1" x14ac:dyDescent="0.2">
      <c r="B322" s="2" t="s">
        <v>330</v>
      </c>
      <c r="C322" s="2" t="s">
        <v>270</v>
      </c>
      <c r="D322" s="2" t="s">
        <v>521</v>
      </c>
      <c r="E322" s="2" t="s">
        <v>18</v>
      </c>
      <c r="F322" s="2" t="s">
        <v>22</v>
      </c>
      <c r="G322" s="39">
        <v>21883.53</v>
      </c>
      <c r="H322" s="39">
        <v>0</v>
      </c>
      <c r="I322" s="39">
        <v>25</v>
      </c>
      <c r="J322" s="39">
        <v>628.05999999999995</v>
      </c>
      <c r="K322" s="39">
        <v>665.26</v>
      </c>
      <c r="L322" s="39">
        <v>1551.54</v>
      </c>
      <c r="M322" s="39">
        <v>1553.73</v>
      </c>
      <c r="N322" s="39">
        <v>251.66</v>
      </c>
      <c r="O322" s="39">
        <v>13181.25</v>
      </c>
      <c r="P322" s="40">
        <f t="shared" si="42"/>
        <v>14499.57</v>
      </c>
      <c r="Q322" s="40">
        <f t="shared" si="43"/>
        <v>7383.9599999999991</v>
      </c>
      <c r="R322" s="11">
        <v>1551.54</v>
      </c>
      <c r="S322" s="11">
        <v>1553.73</v>
      </c>
    </row>
    <row r="323" spans="2:19" s="58" customFormat="1" x14ac:dyDescent="0.2">
      <c r="B323" s="2" t="s">
        <v>339</v>
      </c>
      <c r="C323" s="2" t="s">
        <v>270</v>
      </c>
      <c r="D323" s="2" t="s">
        <v>521</v>
      </c>
      <c r="E323" s="2" t="s">
        <v>18</v>
      </c>
      <c r="F323" s="2" t="s">
        <v>19</v>
      </c>
      <c r="G323" s="39">
        <v>22000</v>
      </c>
      <c r="H323" s="39">
        <v>0</v>
      </c>
      <c r="I323" s="39">
        <v>25</v>
      </c>
      <c r="J323" s="39">
        <v>631.4</v>
      </c>
      <c r="K323" s="39">
        <v>668.8</v>
      </c>
      <c r="L323" s="39">
        <v>1559.8</v>
      </c>
      <c r="M323" s="39">
        <v>1562</v>
      </c>
      <c r="N323" s="39">
        <v>253</v>
      </c>
      <c r="O323" s="39">
        <v>100</v>
      </c>
      <c r="P323" s="40">
        <f t="shared" si="42"/>
        <v>1425.1999999999998</v>
      </c>
      <c r="Q323" s="40">
        <f t="shared" si="43"/>
        <v>20574.8</v>
      </c>
      <c r="R323" s="11">
        <v>1559.8</v>
      </c>
      <c r="S323" s="11">
        <v>1562</v>
      </c>
    </row>
    <row r="324" spans="2:19" s="58" customFormat="1" x14ac:dyDescent="0.2">
      <c r="B324" s="7" t="s">
        <v>93</v>
      </c>
      <c r="C324" s="2" t="s">
        <v>270</v>
      </c>
      <c r="D324" s="2" t="s">
        <v>521</v>
      </c>
      <c r="E324" s="2" t="s">
        <v>18</v>
      </c>
      <c r="F324" s="2" t="s">
        <v>22</v>
      </c>
      <c r="G324" s="39">
        <v>22000</v>
      </c>
      <c r="H324" s="39">
        <v>0</v>
      </c>
      <c r="I324" s="39">
        <v>25</v>
      </c>
      <c r="J324" s="39">
        <v>631.4</v>
      </c>
      <c r="K324" s="39">
        <v>668.8</v>
      </c>
      <c r="L324" s="39">
        <v>1559.8</v>
      </c>
      <c r="M324" s="39">
        <v>1562</v>
      </c>
      <c r="N324" s="39">
        <v>253</v>
      </c>
      <c r="O324" s="39">
        <v>1677.45</v>
      </c>
      <c r="P324" s="40">
        <f t="shared" si="42"/>
        <v>3002.6499999999996</v>
      </c>
      <c r="Q324" s="40">
        <f t="shared" si="43"/>
        <v>18997.349999999999</v>
      </c>
      <c r="R324" s="11">
        <v>1559.8</v>
      </c>
      <c r="S324" s="11">
        <v>1562</v>
      </c>
    </row>
    <row r="325" spans="2:19" s="58" customFormat="1" x14ac:dyDescent="0.2">
      <c r="B325" s="7" t="s">
        <v>340</v>
      </c>
      <c r="C325" s="2" t="s">
        <v>270</v>
      </c>
      <c r="D325" s="2" t="s">
        <v>521</v>
      </c>
      <c r="E325" s="2" t="s">
        <v>18</v>
      </c>
      <c r="F325" s="2" t="s">
        <v>19</v>
      </c>
      <c r="G325" s="39">
        <v>28350</v>
      </c>
      <c r="H325" s="39">
        <v>0</v>
      </c>
      <c r="I325" s="39">
        <v>25</v>
      </c>
      <c r="J325" s="39">
        <v>813.65</v>
      </c>
      <c r="K325" s="39">
        <v>861.84</v>
      </c>
      <c r="L325" s="39">
        <v>2010.02</v>
      </c>
      <c r="M325" s="39">
        <v>2012.85</v>
      </c>
      <c r="N325" s="39">
        <v>326.02999999999997</v>
      </c>
      <c r="O325" s="39">
        <v>100</v>
      </c>
      <c r="P325" s="40">
        <f t="shared" si="42"/>
        <v>1800.49</v>
      </c>
      <c r="Q325" s="40">
        <f t="shared" si="43"/>
        <v>26549.51</v>
      </c>
      <c r="R325" s="11">
        <v>2010.02</v>
      </c>
      <c r="S325" s="11">
        <v>2012.85</v>
      </c>
    </row>
    <row r="326" spans="2:19" s="58" customFormat="1" x14ac:dyDescent="0.2">
      <c r="B326" s="7" t="s">
        <v>502</v>
      </c>
      <c r="C326" s="2" t="s">
        <v>270</v>
      </c>
      <c r="D326" s="2" t="s">
        <v>90</v>
      </c>
      <c r="E326" s="2" t="s">
        <v>18</v>
      </c>
      <c r="F326" s="2" t="s">
        <v>22</v>
      </c>
      <c r="G326" s="39">
        <v>34000</v>
      </c>
      <c r="H326" s="39">
        <v>0</v>
      </c>
      <c r="I326" s="39">
        <v>25</v>
      </c>
      <c r="J326" s="39">
        <v>975.8</v>
      </c>
      <c r="K326" s="39">
        <v>1033.5999999999999</v>
      </c>
      <c r="L326" s="39">
        <v>2410.6</v>
      </c>
      <c r="M326" s="39">
        <v>2414</v>
      </c>
      <c r="N326" s="39">
        <v>391</v>
      </c>
      <c r="O326" s="39">
        <v>100</v>
      </c>
      <c r="P326" s="40">
        <f t="shared" si="42"/>
        <v>2134.3999999999996</v>
      </c>
      <c r="Q326" s="40">
        <f t="shared" si="43"/>
        <v>31865.599999999999</v>
      </c>
      <c r="R326" s="11">
        <v>2410.6</v>
      </c>
      <c r="S326" s="11">
        <v>2414</v>
      </c>
    </row>
    <row r="327" spans="2:19" s="58" customFormat="1" x14ac:dyDescent="0.2">
      <c r="B327" s="2" t="s">
        <v>432</v>
      </c>
      <c r="C327" s="2" t="s">
        <v>270</v>
      </c>
      <c r="D327" s="2" t="s">
        <v>521</v>
      </c>
      <c r="E327" s="2" t="s">
        <v>18</v>
      </c>
      <c r="F327" s="2" t="s">
        <v>22</v>
      </c>
      <c r="G327" s="39">
        <v>29400</v>
      </c>
      <c r="H327" s="39">
        <v>0</v>
      </c>
      <c r="I327" s="39">
        <v>25</v>
      </c>
      <c r="J327" s="39">
        <v>843.78</v>
      </c>
      <c r="K327" s="39">
        <v>893.76</v>
      </c>
      <c r="L327" s="39">
        <v>2084.46</v>
      </c>
      <c r="M327" s="39">
        <v>2087.4</v>
      </c>
      <c r="N327" s="39">
        <v>338.1</v>
      </c>
      <c r="O327" s="39">
        <v>9053.5300000000007</v>
      </c>
      <c r="P327" s="40">
        <f t="shared" si="42"/>
        <v>10816.07</v>
      </c>
      <c r="Q327" s="40">
        <f t="shared" si="43"/>
        <v>18583.93</v>
      </c>
      <c r="R327" s="11">
        <v>2084.46</v>
      </c>
      <c r="S327" s="11">
        <v>2087.4</v>
      </c>
    </row>
    <row r="328" spans="2:19" s="58" customFormat="1" x14ac:dyDescent="0.2">
      <c r="B328" s="7" t="s">
        <v>332</v>
      </c>
      <c r="C328" s="2" t="s">
        <v>270</v>
      </c>
      <c r="D328" s="2" t="s">
        <v>521</v>
      </c>
      <c r="E328" s="2" t="s">
        <v>18</v>
      </c>
      <c r="F328" s="2" t="s">
        <v>19</v>
      </c>
      <c r="G328" s="39">
        <v>22000</v>
      </c>
      <c r="H328" s="39">
        <v>0</v>
      </c>
      <c r="I328" s="39">
        <v>25</v>
      </c>
      <c r="J328" s="39">
        <v>631.4</v>
      </c>
      <c r="K328" s="39">
        <v>668.8</v>
      </c>
      <c r="L328" s="39">
        <v>1559.8</v>
      </c>
      <c r="M328" s="39">
        <v>1562</v>
      </c>
      <c r="N328" s="39">
        <v>253</v>
      </c>
      <c r="O328" s="39">
        <v>1677.45</v>
      </c>
      <c r="P328" s="40">
        <f t="shared" si="42"/>
        <v>3002.6499999999996</v>
      </c>
      <c r="Q328" s="40">
        <f t="shared" si="43"/>
        <v>18997.349999999999</v>
      </c>
      <c r="R328" s="11">
        <v>1559.8</v>
      </c>
      <c r="S328" s="11">
        <v>1562</v>
      </c>
    </row>
    <row r="329" spans="2:19" s="58" customFormat="1" x14ac:dyDescent="0.2">
      <c r="B329" s="7" t="s">
        <v>333</v>
      </c>
      <c r="C329" s="2" t="s">
        <v>270</v>
      </c>
      <c r="D329" s="2" t="s">
        <v>53</v>
      </c>
      <c r="E329" s="2" t="s">
        <v>18</v>
      </c>
      <c r="F329" s="2" t="s">
        <v>19</v>
      </c>
      <c r="G329" s="39">
        <v>25399.67</v>
      </c>
      <c r="H329" s="39">
        <v>0</v>
      </c>
      <c r="I329" s="39">
        <v>25</v>
      </c>
      <c r="J329" s="39">
        <v>728.97</v>
      </c>
      <c r="K329" s="39">
        <v>772.15</v>
      </c>
      <c r="L329" s="39">
        <v>1800.84</v>
      </c>
      <c r="M329" s="39">
        <v>1803.38</v>
      </c>
      <c r="N329" s="39">
        <v>292.10000000000002</v>
      </c>
      <c r="O329" s="39">
        <v>10638.1</v>
      </c>
      <c r="P329" s="40">
        <f t="shared" si="42"/>
        <v>12164.220000000001</v>
      </c>
      <c r="Q329" s="40">
        <f t="shared" si="43"/>
        <v>13235.449999999997</v>
      </c>
      <c r="R329" s="11">
        <v>1800.84</v>
      </c>
      <c r="S329" s="11">
        <v>1803.38</v>
      </c>
    </row>
    <row r="330" spans="2:19" s="58" customFormat="1" x14ac:dyDescent="0.2">
      <c r="B330" s="7" t="s">
        <v>433</v>
      </c>
      <c r="C330" s="2" t="s">
        <v>268</v>
      </c>
      <c r="D330" s="2" t="s">
        <v>521</v>
      </c>
      <c r="E330" s="2" t="s">
        <v>18</v>
      </c>
      <c r="F330" s="2" t="s">
        <v>22</v>
      </c>
      <c r="G330" s="39">
        <v>45000</v>
      </c>
      <c r="H330" s="39">
        <v>911.71</v>
      </c>
      <c r="I330" s="39">
        <v>25</v>
      </c>
      <c r="J330" s="39">
        <v>1291.5</v>
      </c>
      <c r="K330" s="39">
        <v>1368</v>
      </c>
      <c r="L330" s="39">
        <v>3190.5</v>
      </c>
      <c r="M330" s="39">
        <v>3195</v>
      </c>
      <c r="N330" s="39">
        <v>517.5</v>
      </c>
      <c r="O330" s="39">
        <v>18648.32</v>
      </c>
      <c r="P330" s="40">
        <f t="shared" si="42"/>
        <v>22244.53</v>
      </c>
      <c r="Q330" s="40">
        <f t="shared" si="43"/>
        <v>22755.47</v>
      </c>
      <c r="R330" s="11">
        <v>3190.5</v>
      </c>
      <c r="S330" s="11">
        <v>3195</v>
      </c>
    </row>
    <row r="331" spans="2:19" s="58" customFormat="1" x14ac:dyDescent="0.2">
      <c r="B331" s="7" t="s">
        <v>341</v>
      </c>
      <c r="C331" s="2" t="s">
        <v>268</v>
      </c>
      <c r="D331" s="2" t="s">
        <v>521</v>
      </c>
      <c r="E331" s="2" t="s">
        <v>18</v>
      </c>
      <c r="F331" s="2" t="s">
        <v>22</v>
      </c>
      <c r="G331" s="39">
        <v>22000</v>
      </c>
      <c r="H331" s="39">
        <v>0</v>
      </c>
      <c r="I331" s="39">
        <v>25</v>
      </c>
      <c r="J331" s="39">
        <v>631.4</v>
      </c>
      <c r="K331" s="39">
        <v>668.8</v>
      </c>
      <c r="L331" s="39">
        <v>1559.8</v>
      </c>
      <c r="M331" s="39">
        <v>1562</v>
      </c>
      <c r="N331" s="39">
        <v>253</v>
      </c>
      <c r="O331" s="39">
        <v>1677.45</v>
      </c>
      <c r="P331" s="40">
        <f t="shared" si="42"/>
        <v>3002.6499999999996</v>
      </c>
      <c r="Q331" s="40">
        <f t="shared" si="43"/>
        <v>18997.349999999999</v>
      </c>
      <c r="R331" s="11">
        <v>1559.8</v>
      </c>
      <c r="S331" s="11">
        <v>1562</v>
      </c>
    </row>
    <row r="332" spans="2:19" s="58" customFormat="1" x14ac:dyDescent="0.2">
      <c r="B332" s="7" t="s">
        <v>342</v>
      </c>
      <c r="C332" s="2" t="s">
        <v>268</v>
      </c>
      <c r="D332" s="2" t="s">
        <v>521</v>
      </c>
      <c r="E332" s="2" t="s">
        <v>18</v>
      </c>
      <c r="F332" s="2" t="s">
        <v>22</v>
      </c>
      <c r="G332" s="39">
        <v>23015.51</v>
      </c>
      <c r="H332" s="39">
        <v>0</v>
      </c>
      <c r="I332" s="39">
        <v>25</v>
      </c>
      <c r="J332" s="39">
        <v>660.55</v>
      </c>
      <c r="K332" s="39">
        <v>699.67</v>
      </c>
      <c r="L332" s="39">
        <v>1631.8</v>
      </c>
      <c r="M332" s="39">
        <v>1634.1</v>
      </c>
      <c r="N332" s="39">
        <v>264.68</v>
      </c>
      <c r="O332" s="39">
        <v>100</v>
      </c>
      <c r="P332" s="40">
        <f t="shared" si="42"/>
        <v>1485.2199999999998</v>
      </c>
      <c r="Q332" s="40">
        <f t="shared" si="43"/>
        <v>21530.289999999997</v>
      </c>
      <c r="R332" s="11">
        <v>1631.8</v>
      </c>
      <c r="S332" s="11">
        <v>1634.1</v>
      </c>
    </row>
    <row r="333" spans="2:19" s="58" customFormat="1" x14ac:dyDescent="0.2">
      <c r="B333" s="7" t="s">
        <v>89</v>
      </c>
      <c r="C333" s="2" t="s">
        <v>268</v>
      </c>
      <c r="D333" s="2" t="s">
        <v>521</v>
      </c>
      <c r="E333" s="2" t="s">
        <v>18</v>
      </c>
      <c r="F333" s="2" t="s">
        <v>22</v>
      </c>
      <c r="G333" s="39">
        <v>23100</v>
      </c>
      <c r="H333" s="39">
        <v>0</v>
      </c>
      <c r="I333" s="39">
        <v>25</v>
      </c>
      <c r="J333" s="39">
        <v>662.97</v>
      </c>
      <c r="K333" s="39">
        <v>702.24</v>
      </c>
      <c r="L333" s="39">
        <v>1637.79</v>
      </c>
      <c r="M333" s="39">
        <v>1640.1</v>
      </c>
      <c r="N333" s="39">
        <v>265.64999999999998</v>
      </c>
      <c r="O333" s="39">
        <v>17065.45</v>
      </c>
      <c r="P333" s="40">
        <f t="shared" si="42"/>
        <v>18455.66</v>
      </c>
      <c r="Q333" s="40">
        <f t="shared" si="43"/>
        <v>4644.34</v>
      </c>
      <c r="R333" s="11">
        <v>1637.79</v>
      </c>
      <c r="S333" s="11">
        <v>1640.1</v>
      </c>
    </row>
    <row r="334" spans="2:19" s="58" customFormat="1" x14ac:dyDescent="0.2">
      <c r="B334" s="7" t="s">
        <v>143</v>
      </c>
      <c r="C334" s="2" t="s">
        <v>268</v>
      </c>
      <c r="D334" s="2" t="s">
        <v>144</v>
      </c>
      <c r="E334" s="2" t="s">
        <v>18</v>
      </c>
      <c r="F334" s="2" t="s">
        <v>22</v>
      </c>
      <c r="G334" s="39">
        <v>34000</v>
      </c>
      <c r="H334" s="39">
        <v>0</v>
      </c>
      <c r="I334" s="39">
        <v>25</v>
      </c>
      <c r="J334" s="39">
        <v>975.8</v>
      </c>
      <c r="K334" s="39">
        <v>1033.5999999999999</v>
      </c>
      <c r="L334" s="39">
        <v>2410.6</v>
      </c>
      <c r="M334" s="39">
        <v>2414</v>
      </c>
      <c r="N334" s="39">
        <v>391</v>
      </c>
      <c r="O334" s="39">
        <v>3254.9</v>
      </c>
      <c r="P334" s="40">
        <f t="shared" si="42"/>
        <v>5289.3</v>
      </c>
      <c r="Q334" s="40">
        <f t="shared" si="43"/>
        <v>28710.7</v>
      </c>
      <c r="R334" s="11">
        <v>2410.6</v>
      </c>
      <c r="S334" s="11">
        <v>2414</v>
      </c>
    </row>
    <row r="335" spans="2:19" s="58" customFormat="1" x14ac:dyDescent="0.2">
      <c r="B335" s="7" t="s">
        <v>493</v>
      </c>
      <c r="C335" s="2" t="s">
        <v>268</v>
      </c>
      <c r="D335" s="2" t="s">
        <v>521</v>
      </c>
      <c r="E335" s="2" t="s">
        <v>18</v>
      </c>
      <c r="F335" s="2" t="s">
        <v>22</v>
      </c>
      <c r="G335" s="39">
        <v>28350.27</v>
      </c>
      <c r="H335" s="39">
        <v>0</v>
      </c>
      <c r="I335" s="39">
        <v>25</v>
      </c>
      <c r="J335" s="39">
        <v>813.65</v>
      </c>
      <c r="K335" s="39">
        <v>861.85</v>
      </c>
      <c r="L335" s="39">
        <v>2010.03</v>
      </c>
      <c r="M335" s="39">
        <v>2012.87</v>
      </c>
      <c r="N335" s="39">
        <v>326.02999999999997</v>
      </c>
      <c r="O335" s="39">
        <v>100</v>
      </c>
      <c r="P335" s="40">
        <f t="shared" si="42"/>
        <v>1800.5</v>
      </c>
      <c r="Q335" s="40">
        <f t="shared" si="43"/>
        <v>26549.77</v>
      </c>
      <c r="R335" s="11">
        <v>2010.03</v>
      </c>
      <c r="S335" s="11">
        <v>2012.87</v>
      </c>
    </row>
    <row r="336" spans="2:19" s="58" customFormat="1" x14ac:dyDescent="0.2">
      <c r="B336" s="7" t="s">
        <v>343</v>
      </c>
      <c r="C336" s="2" t="s">
        <v>268</v>
      </c>
      <c r="D336" s="2" t="s">
        <v>521</v>
      </c>
      <c r="E336" s="2" t="s">
        <v>18</v>
      </c>
      <c r="F336" s="2" t="s">
        <v>22</v>
      </c>
      <c r="G336" s="39">
        <v>22000</v>
      </c>
      <c r="H336" s="39">
        <v>0</v>
      </c>
      <c r="I336" s="39">
        <v>25</v>
      </c>
      <c r="J336" s="39">
        <v>631.4</v>
      </c>
      <c r="K336" s="39">
        <v>668.8</v>
      </c>
      <c r="L336" s="39">
        <v>1559.8</v>
      </c>
      <c r="M336" s="39">
        <v>1562</v>
      </c>
      <c r="N336" s="39">
        <v>253</v>
      </c>
      <c r="O336" s="39">
        <v>100</v>
      </c>
      <c r="P336" s="40">
        <f t="shared" si="42"/>
        <v>1425.1999999999998</v>
      </c>
      <c r="Q336" s="40">
        <f t="shared" si="43"/>
        <v>20574.8</v>
      </c>
      <c r="R336" s="11">
        <v>1559.8</v>
      </c>
      <c r="S336" s="11">
        <v>1562</v>
      </c>
    </row>
    <row r="337" spans="2:19" s="58" customFormat="1" x14ac:dyDescent="0.2">
      <c r="B337" s="2" t="s">
        <v>167</v>
      </c>
      <c r="C337" s="2" t="s">
        <v>269</v>
      </c>
      <c r="D337" s="2" t="s">
        <v>311</v>
      </c>
      <c r="E337" s="2" t="s">
        <v>18</v>
      </c>
      <c r="F337" s="2" t="s">
        <v>22</v>
      </c>
      <c r="G337" s="39">
        <v>35000</v>
      </c>
      <c r="H337" s="39">
        <v>0</v>
      </c>
      <c r="I337" s="39">
        <v>25</v>
      </c>
      <c r="J337" s="39">
        <v>1004.5</v>
      </c>
      <c r="K337" s="39">
        <v>1064</v>
      </c>
      <c r="L337" s="39">
        <v>2481.5</v>
      </c>
      <c r="M337" s="39">
        <v>2485</v>
      </c>
      <c r="N337" s="39">
        <v>402.5</v>
      </c>
      <c r="O337" s="39">
        <v>12955</v>
      </c>
      <c r="P337" s="40">
        <f t="shared" si="42"/>
        <v>15048.5</v>
      </c>
      <c r="Q337" s="40">
        <f t="shared" si="43"/>
        <v>19951.5</v>
      </c>
      <c r="R337" s="11">
        <v>2197.9</v>
      </c>
      <c r="S337" s="11">
        <v>2201</v>
      </c>
    </row>
    <row r="338" spans="2:19" s="58" customFormat="1" x14ac:dyDescent="0.2">
      <c r="B338" s="2" t="s">
        <v>213</v>
      </c>
      <c r="C338" s="2" t="s">
        <v>269</v>
      </c>
      <c r="D338" s="2" t="s">
        <v>521</v>
      </c>
      <c r="E338" s="2" t="s">
        <v>18</v>
      </c>
      <c r="F338" s="2" t="s">
        <v>19</v>
      </c>
      <c r="G338" s="39">
        <v>29400</v>
      </c>
      <c r="H338" s="39">
        <v>0</v>
      </c>
      <c r="I338" s="39">
        <v>25</v>
      </c>
      <c r="J338" s="39">
        <v>843.78</v>
      </c>
      <c r="K338" s="39">
        <v>893.76</v>
      </c>
      <c r="L338" s="39">
        <v>2084.46</v>
      </c>
      <c r="M338" s="39">
        <v>2087.4</v>
      </c>
      <c r="N338" s="39">
        <v>338.1</v>
      </c>
      <c r="O338" s="39">
        <v>8167.74</v>
      </c>
      <c r="P338" s="40">
        <f t="shared" si="42"/>
        <v>9930.2799999999988</v>
      </c>
      <c r="Q338" s="40">
        <f t="shared" ref="Q338:Q346" si="44">G338-P338</f>
        <v>19469.72</v>
      </c>
      <c r="R338" s="11"/>
      <c r="S338" s="11"/>
    </row>
    <row r="339" spans="2:19" s="58" customFormat="1" x14ac:dyDescent="0.2">
      <c r="B339" s="7" t="s">
        <v>115</v>
      </c>
      <c r="C339" s="2" t="s">
        <v>269</v>
      </c>
      <c r="D339" s="2" t="s">
        <v>521</v>
      </c>
      <c r="E339" s="2" t="s">
        <v>18</v>
      </c>
      <c r="F339" s="2" t="s">
        <v>22</v>
      </c>
      <c r="G339" s="39">
        <v>24150</v>
      </c>
      <c r="H339" s="39">
        <v>0</v>
      </c>
      <c r="I339" s="39">
        <v>25</v>
      </c>
      <c r="J339" s="39">
        <v>693.11</v>
      </c>
      <c r="K339" s="39">
        <v>734.16</v>
      </c>
      <c r="L339" s="39">
        <v>1712.24</v>
      </c>
      <c r="M339" s="39">
        <v>1714.65</v>
      </c>
      <c r="N339" s="39">
        <v>277.73</v>
      </c>
      <c r="O339" s="39">
        <v>14885.5</v>
      </c>
      <c r="P339" s="40">
        <f t="shared" ref="P339:P346" si="45">H339+I339+J339+K339+O339</f>
        <v>16337.77</v>
      </c>
      <c r="Q339" s="40">
        <f t="shared" si="44"/>
        <v>7812.23</v>
      </c>
      <c r="R339" s="11">
        <v>2084.46</v>
      </c>
      <c r="S339" s="11">
        <v>2087.4</v>
      </c>
    </row>
    <row r="340" spans="2:19" s="58" customFormat="1" x14ac:dyDescent="0.2">
      <c r="B340" s="2" t="s">
        <v>490</v>
      </c>
      <c r="C340" s="2" t="s">
        <v>269</v>
      </c>
      <c r="D340" s="2" t="s">
        <v>58</v>
      </c>
      <c r="E340" s="2" t="s">
        <v>18</v>
      </c>
      <c r="F340" s="2" t="s">
        <v>19</v>
      </c>
      <c r="G340" s="39">
        <v>18000</v>
      </c>
      <c r="H340" s="39">
        <v>0</v>
      </c>
      <c r="I340" s="39">
        <v>25</v>
      </c>
      <c r="J340" s="39">
        <v>516.6</v>
      </c>
      <c r="K340" s="39">
        <v>547.20000000000005</v>
      </c>
      <c r="L340" s="39">
        <v>1276.2</v>
      </c>
      <c r="M340" s="39">
        <v>1278</v>
      </c>
      <c r="N340" s="39">
        <v>207</v>
      </c>
      <c r="O340" s="39">
        <v>1100</v>
      </c>
      <c r="P340" s="40">
        <f t="shared" si="45"/>
        <v>2188.8000000000002</v>
      </c>
      <c r="Q340" s="40">
        <f t="shared" si="44"/>
        <v>15811.2</v>
      </c>
      <c r="R340" s="11">
        <v>1712.24</v>
      </c>
      <c r="S340" s="11">
        <v>1714.65</v>
      </c>
    </row>
    <row r="341" spans="2:19" s="58" customFormat="1" x14ac:dyDescent="0.2">
      <c r="B341" s="7" t="s">
        <v>492</v>
      </c>
      <c r="C341" s="2" t="s">
        <v>269</v>
      </c>
      <c r="D341" s="2" t="s">
        <v>59</v>
      </c>
      <c r="E341" s="2" t="s">
        <v>18</v>
      </c>
      <c r="F341" s="2" t="s">
        <v>22</v>
      </c>
      <c r="G341" s="39">
        <v>22000</v>
      </c>
      <c r="H341" s="39">
        <v>0</v>
      </c>
      <c r="I341" s="39">
        <v>25</v>
      </c>
      <c r="J341" s="39">
        <v>631.4</v>
      </c>
      <c r="K341" s="39">
        <v>668.8</v>
      </c>
      <c r="L341" s="39">
        <v>1559.8</v>
      </c>
      <c r="M341" s="39">
        <v>1562</v>
      </c>
      <c r="N341" s="39">
        <v>253</v>
      </c>
      <c r="O341" s="39">
        <v>100</v>
      </c>
      <c r="P341" s="40">
        <f t="shared" si="45"/>
        <v>1425.1999999999998</v>
      </c>
      <c r="Q341" s="40">
        <f t="shared" si="44"/>
        <v>20574.8</v>
      </c>
      <c r="R341" s="11">
        <v>1276.2</v>
      </c>
      <c r="S341" s="11">
        <v>1278</v>
      </c>
    </row>
    <row r="342" spans="2:19" s="58" customFormat="1" x14ac:dyDescent="0.2">
      <c r="B342" s="7" t="s">
        <v>334</v>
      </c>
      <c r="C342" s="2" t="s">
        <v>269</v>
      </c>
      <c r="D342" s="2" t="s">
        <v>65</v>
      </c>
      <c r="E342" s="2" t="s">
        <v>18</v>
      </c>
      <c r="F342" s="2" t="s">
        <v>19</v>
      </c>
      <c r="G342" s="39">
        <v>22050</v>
      </c>
      <c r="H342" s="39">
        <v>0</v>
      </c>
      <c r="I342" s="39">
        <v>25</v>
      </c>
      <c r="J342" s="39">
        <v>632.84</v>
      </c>
      <c r="K342" s="39">
        <v>670.32</v>
      </c>
      <c r="L342" s="39">
        <v>1563.35</v>
      </c>
      <c r="M342" s="39">
        <v>1565.55</v>
      </c>
      <c r="N342" s="39">
        <v>253.58</v>
      </c>
      <c r="O342" s="39">
        <v>8858.24</v>
      </c>
      <c r="P342" s="40">
        <f t="shared" si="45"/>
        <v>10186.4</v>
      </c>
      <c r="Q342" s="40">
        <f t="shared" si="44"/>
        <v>11863.6</v>
      </c>
      <c r="R342" s="11">
        <v>1559.8</v>
      </c>
      <c r="S342" s="11">
        <v>1562</v>
      </c>
    </row>
    <row r="343" spans="2:19" s="58" customFormat="1" x14ac:dyDescent="0.2">
      <c r="B343" s="2" t="s">
        <v>187</v>
      </c>
      <c r="C343" s="2" t="s">
        <v>269</v>
      </c>
      <c r="D343" s="2" t="s">
        <v>521</v>
      </c>
      <c r="E343" s="2" t="s">
        <v>18</v>
      </c>
      <c r="F343" s="2" t="s">
        <v>22</v>
      </c>
      <c r="G343" s="39">
        <v>22000</v>
      </c>
      <c r="H343" s="39">
        <v>0</v>
      </c>
      <c r="I343" s="39">
        <v>25</v>
      </c>
      <c r="J343" s="39">
        <v>631.4</v>
      </c>
      <c r="K343" s="39">
        <v>668.8</v>
      </c>
      <c r="L343" s="39">
        <v>1559.8</v>
      </c>
      <c r="M343" s="39">
        <v>1562</v>
      </c>
      <c r="N343" s="39">
        <v>253</v>
      </c>
      <c r="O343" s="39">
        <v>14092.7</v>
      </c>
      <c r="P343" s="40">
        <f t="shared" si="45"/>
        <v>15417.900000000001</v>
      </c>
      <c r="Q343" s="40">
        <f t="shared" si="44"/>
        <v>6582.0999999999985</v>
      </c>
      <c r="R343" s="11">
        <v>1559.8</v>
      </c>
      <c r="S343" s="11">
        <v>1562</v>
      </c>
    </row>
    <row r="344" spans="2:19" s="58" customFormat="1" x14ac:dyDescent="0.2">
      <c r="B344" s="7" t="s">
        <v>159</v>
      </c>
      <c r="C344" s="2" t="s">
        <v>269</v>
      </c>
      <c r="D344" s="2" t="s">
        <v>521</v>
      </c>
      <c r="E344" s="2" t="s">
        <v>18</v>
      </c>
      <c r="F344" s="2" t="s">
        <v>19</v>
      </c>
      <c r="G344" s="39">
        <v>30791.87</v>
      </c>
      <c r="H344" s="39">
        <v>0</v>
      </c>
      <c r="I344" s="39">
        <v>25</v>
      </c>
      <c r="J344" s="39">
        <v>883.73</v>
      </c>
      <c r="K344" s="39">
        <v>936.07</v>
      </c>
      <c r="L344" s="39">
        <v>2183.14</v>
      </c>
      <c r="M344" s="39">
        <v>2186.2199999999998</v>
      </c>
      <c r="N344" s="39">
        <v>354.11</v>
      </c>
      <c r="O344" s="39">
        <v>1677.45</v>
      </c>
      <c r="P344" s="40">
        <f t="shared" si="45"/>
        <v>3522.25</v>
      </c>
      <c r="Q344" s="40">
        <f t="shared" si="44"/>
        <v>27269.62</v>
      </c>
      <c r="R344" s="11">
        <v>2183.14</v>
      </c>
      <c r="S344" s="11">
        <v>2186.2199999999998</v>
      </c>
    </row>
    <row r="345" spans="2:19" s="58" customFormat="1" x14ac:dyDescent="0.2">
      <c r="B345" s="7" t="s">
        <v>321</v>
      </c>
      <c r="C345" s="2" t="s">
        <v>269</v>
      </c>
      <c r="D345" s="2" t="s">
        <v>521</v>
      </c>
      <c r="E345" s="2" t="s">
        <v>18</v>
      </c>
      <c r="F345" s="2" t="s">
        <v>22</v>
      </c>
      <c r="G345" s="39">
        <v>22000</v>
      </c>
      <c r="H345" s="39">
        <v>0</v>
      </c>
      <c r="I345" s="39">
        <v>25</v>
      </c>
      <c r="J345" s="39">
        <v>631.4</v>
      </c>
      <c r="K345" s="39">
        <v>668.8</v>
      </c>
      <c r="L345" s="39">
        <v>1559.8</v>
      </c>
      <c r="M345" s="39">
        <v>1562</v>
      </c>
      <c r="N345" s="39">
        <v>253</v>
      </c>
      <c r="O345" s="39">
        <v>7852.29</v>
      </c>
      <c r="P345" s="40">
        <f t="shared" si="45"/>
        <v>9177.49</v>
      </c>
      <c r="Q345" s="40">
        <f t="shared" si="44"/>
        <v>12822.51</v>
      </c>
      <c r="R345" s="11">
        <v>1563.35</v>
      </c>
      <c r="S345" s="11">
        <v>1565.55</v>
      </c>
    </row>
    <row r="346" spans="2:19" s="58" customFormat="1" x14ac:dyDescent="0.2">
      <c r="B346" s="7" t="s">
        <v>344</v>
      </c>
      <c r="C346" s="2" t="s">
        <v>269</v>
      </c>
      <c r="D346" s="2" t="s">
        <v>521</v>
      </c>
      <c r="E346" s="2" t="s">
        <v>18</v>
      </c>
      <c r="F346" s="2" t="s">
        <v>19</v>
      </c>
      <c r="G346" s="39">
        <v>22000</v>
      </c>
      <c r="H346" s="39">
        <v>0</v>
      </c>
      <c r="I346" s="39">
        <v>25</v>
      </c>
      <c r="J346" s="39">
        <v>631.4</v>
      </c>
      <c r="K346" s="39">
        <v>668.8</v>
      </c>
      <c r="L346" s="39">
        <v>1559.8</v>
      </c>
      <c r="M346" s="39">
        <v>1562</v>
      </c>
      <c r="N346" s="39">
        <v>253</v>
      </c>
      <c r="O346" s="39">
        <v>15367.4</v>
      </c>
      <c r="P346" s="40">
        <f t="shared" si="45"/>
        <v>16692.599999999999</v>
      </c>
      <c r="Q346" s="40">
        <f t="shared" si="44"/>
        <v>5307.4000000000015</v>
      </c>
      <c r="R346" s="11">
        <v>1559.8</v>
      </c>
      <c r="S346" s="11">
        <v>1562</v>
      </c>
    </row>
    <row r="347" spans="2:19" s="58" customFormat="1" x14ac:dyDescent="0.2">
      <c r="B347" s="7" t="s">
        <v>470</v>
      </c>
      <c r="C347" s="2" t="s">
        <v>276</v>
      </c>
      <c r="D347" s="2" t="s">
        <v>521</v>
      </c>
      <c r="E347" s="2" t="s">
        <v>18</v>
      </c>
      <c r="F347" s="2" t="s">
        <v>22</v>
      </c>
      <c r="G347" s="39">
        <v>33000</v>
      </c>
      <c r="H347" s="39">
        <v>0</v>
      </c>
      <c r="I347" s="39">
        <v>25</v>
      </c>
      <c r="J347" s="39">
        <v>947.1</v>
      </c>
      <c r="K347" s="39">
        <v>1003.2</v>
      </c>
      <c r="L347" s="39">
        <v>2339.6999999999998</v>
      </c>
      <c r="M347" s="39">
        <v>2343</v>
      </c>
      <c r="N347" s="39">
        <v>379.5</v>
      </c>
      <c r="O347" s="39">
        <v>500</v>
      </c>
      <c r="P347" s="40">
        <f t="shared" ref="P347:P368" si="46">H347+I347+J347+K347+O347</f>
        <v>2475.3000000000002</v>
      </c>
      <c r="Q347" s="40">
        <f t="shared" ref="Q347:Q368" si="47">G347-P347</f>
        <v>30524.7</v>
      </c>
      <c r="R347" s="11">
        <v>2339.6999999999998</v>
      </c>
      <c r="S347" s="11">
        <v>2343</v>
      </c>
    </row>
    <row r="348" spans="2:19" s="58" customFormat="1" x14ac:dyDescent="0.2">
      <c r="B348" s="7" t="s">
        <v>345</v>
      </c>
      <c r="C348" s="2" t="s">
        <v>276</v>
      </c>
      <c r="D348" s="2" t="s">
        <v>522</v>
      </c>
      <c r="E348" s="2" t="s">
        <v>18</v>
      </c>
      <c r="F348" s="2" t="s">
        <v>19</v>
      </c>
      <c r="G348" s="39">
        <v>22000</v>
      </c>
      <c r="H348" s="39">
        <v>0</v>
      </c>
      <c r="I348" s="39">
        <v>25</v>
      </c>
      <c r="J348" s="39">
        <v>631.4</v>
      </c>
      <c r="K348" s="39">
        <v>668.8</v>
      </c>
      <c r="L348" s="39">
        <v>1559.8</v>
      </c>
      <c r="M348" s="39">
        <v>1562</v>
      </c>
      <c r="N348" s="39">
        <v>253</v>
      </c>
      <c r="O348" s="39">
        <v>100</v>
      </c>
      <c r="P348" s="40">
        <f>H348+I348+J348+K348+O348</f>
        <v>1425.1999999999998</v>
      </c>
      <c r="Q348" s="40">
        <f>G348-P348</f>
        <v>20574.8</v>
      </c>
      <c r="R348" s="11">
        <v>1559.8</v>
      </c>
      <c r="S348" s="11">
        <v>1562</v>
      </c>
    </row>
    <row r="349" spans="2:19" s="58" customFormat="1" x14ac:dyDescent="0.2">
      <c r="B349" s="2" t="s">
        <v>346</v>
      </c>
      <c r="C349" s="2" t="s">
        <v>276</v>
      </c>
      <c r="D349" s="2" t="s">
        <v>521</v>
      </c>
      <c r="E349" s="2" t="s">
        <v>18</v>
      </c>
      <c r="F349" s="2" t="s">
        <v>19</v>
      </c>
      <c r="G349" s="39">
        <v>22000</v>
      </c>
      <c r="H349" s="39">
        <v>0</v>
      </c>
      <c r="I349" s="39">
        <v>25</v>
      </c>
      <c r="J349" s="39">
        <v>631.4</v>
      </c>
      <c r="K349" s="39">
        <v>668.8</v>
      </c>
      <c r="L349" s="39">
        <v>1559.8</v>
      </c>
      <c r="M349" s="39">
        <v>1562</v>
      </c>
      <c r="N349" s="39">
        <v>253</v>
      </c>
      <c r="O349" s="39">
        <v>10725.88</v>
      </c>
      <c r="P349" s="40">
        <f t="shared" si="46"/>
        <v>12051.079999999998</v>
      </c>
      <c r="Q349" s="40">
        <f t="shared" si="47"/>
        <v>9948.9200000000019</v>
      </c>
      <c r="R349" s="11">
        <v>1559.8</v>
      </c>
      <c r="S349" s="11">
        <v>1562</v>
      </c>
    </row>
    <row r="350" spans="2:19" s="58" customFormat="1" x14ac:dyDescent="0.2">
      <c r="B350" s="2" t="s">
        <v>216</v>
      </c>
      <c r="C350" s="2" t="s">
        <v>273</v>
      </c>
      <c r="D350" s="2" t="s">
        <v>217</v>
      </c>
      <c r="E350" s="2" t="s">
        <v>18</v>
      </c>
      <c r="F350" s="2" t="s">
        <v>22</v>
      </c>
      <c r="G350" s="39">
        <v>27300</v>
      </c>
      <c r="H350" s="39">
        <v>0</v>
      </c>
      <c r="I350" s="39">
        <v>25</v>
      </c>
      <c r="J350" s="39">
        <v>783.51</v>
      </c>
      <c r="K350" s="39">
        <v>829.92</v>
      </c>
      <c r="L350" s="39">
        <v>1935.57</v>
      </c>
      <c r="M350" s="39">
        <v>1938.3</v>
      </c>
      <c r="N350" s="39">
        <v>313.95</v>
      </c>
      <c r="O350" s="39">
        <v>100</v>
      </c>
      <c r="P350" s="40">
        <f t="shared" si="46"/>
        <v>1738.4299999999998</v>
      </c>
      <c r="Q350" s="40">
        <f t="shared" si="47"/>
        <v>25561.57</v>
      </c>
      <c r="R350" s="11">
        <v>1953.57</v>
      </c>
      <c r="S350" s="11">
        <v>1938.3</v>
      </c>
    </row>
    <row r="351" spans="2:19" s="58" customFormat="1" ht="11.25" customHeight="1" x14ac:dyDescent="0.2">
      <c r="B351" s="7" t="s">
        <v>347</v>
      </c>
      <c r="C351" s="2" t="s">
        <v>273</v>
      </c>
      <c r="D351" s="2" t="s">
        <v>521</v>
      </c>
      <c r="E351" s="2" t="s">
        <v>18</v>
      </c>
      <c r="F351" s="2" t="s">
        <v>22</v>
      </c>
      <c r="G351" s="39">
        <v>36000</v>
      </c>
      <c r="H351" s="39">
        <v>0</v>
      </c>
      <c r="I351" s="39">
        <v>25</v>
      </c>
      <c r="J351" s="39">
        <v>1033.2</v>
      </c>
      <c r="K351" s="39">
        <v>1094.4000000000001</v>
      </c>
      <c r="L351" s="39">
        <v>2552.4</v>
      </c>
      <c r="M351" s="39">
        <v>2556</v>
      </c>
      <c r="N351" s="39">
        <v>414</v>
      </c>
      <c r="O351" s="39">
        <v>3254.9</v>
      </c>
      <c r="P351" s="40">
        <f t="shared" si="46"/>
        <v>5407.5</v>
      </c>
      <c r="Q351" s="40">
        <f t="shared" si="47"/>
        <v>30592.5</v>
      </c>
      <c r="R351" s="11">
        <v>2552.4</v>
      </c>
      <c r="S351" s="11">
        <v>2556</v>
      </c>
    </row>
    <row r="352" spans="2:19" s="58" customFormat="1" x14ac:dyDescent="0.2">
      <c r="B352" s="7" t="s">
        <v>539</v>
      </c>
      <c r="C352" s="2" t="s">
        <v>273</v>
      </c>
      <c r="D352" s="2" t="s">
        <v>521</v>
      </c>
      <c r="E352" s="2" t="s">
        <v>18</v>
      </c>
      <c r="F352" s="2" t="s">
        <v>22</v>
      </c>
      <c r="G352" s="39">
        <v>22000</v>
      </c>
      <c r="H352" s="39">
        <v>0</v>
      </c>
      <c r="I352" s="39">
        <v>25</v>
      </c>
      <c r="J352" s="39">
        <v>631.4</v>
      </c>
      <c r="K352" s="39">
        <v>668.8</v>
      </c>
      <c r="L352" s="39">
        <v>1559.8</v>
      </c>
      <c r="M352" s="39">
        <v>1562</v>
      </c>
      <c r="N352" s="39">
        <v>253</v>
      </c>
      <c r="O352" s="39">
        <v>10524.89</v>
      </c>
      <c r="P352" s="40">
        <f t="shared" si="46"/>
        <v>11850.09</v>
      </c>
      <c r="Q352" s="40">
        <f t="shared" si="47"/>
        <v>10149.91</v>
      </c>
      <c r="R352" s="11">
        <v>1559.8</v>
      </c>
      <c r="S352" s="11">
        <v>1562</v>
      </c>
    </row>
    <row r="353" spans="2:19" s="58" customFormat="1" x14ac:dyDescent="0.2">
      <c r="B353" s="7" t="s">
        <v>68</v>
      </c>
      <c r="C353" s="2" t="s">
        <v>273</v>
      </c>
      <c r="D353" s="2" t="s">
        <v>53</v>
      </c>
      <c r="E353" s="2" t="s">
        <v>18</v>
      </c>
      <c r="F353" s="2" t="s">
        <v>22</v>
      </c>
      <c r="G353" s="39">
        <v>22000</v>
      </c>
      <c r="H353" s="39">
        <v>0</v>
      </c>
      <c r="I353" s="39">
        <v>25</v>
      </c>
      <c r="J353" s="39">
        <v>631.4</v>
      </c>
      <c r="K353" s="39">
        <v>668.8</v>
      </c>
      <c r="L353" s="39">
        <v>1559.8</v>
      </c>
      <c r="M353" s="39">
        <v>1562</v>
      </c>
      <c r="N353" s="39">
        <v>253</v>
      </c>
      <c r="O353" s="39">
        <v>10304.120000000001</v>
      </c>
      <c r="P353" s="40">
        <f t="shared" si="46"/>
        <v>11629.32</v>
      </c>
      <c r="Q353" s="40">
        <f t="shared" si="47"/>
        <v>10370.68</v>
      </c>
      <c r="R353" s="11">
        <v>1559.8</v>
      </c>
      <c r="S353" s="11">
        <v>1562</v>
      </c>
    </row>
    <row r="354" spans="2:19" s="58" customFormat="1" x14ac:dyDescent="0.2">
      <c r="B354" s="2" t="s">
        <v>320</v>
      </c>
      <c r="C354" s="2" t="s">
        <v>273</v>
      </c>
      <c r="D354" s="2" t="s">
        <v>521</v>
      </c>
      <c r="E354" s="2" t="s">
        <v>18</v>
      </c>
      <c r="F354" s="2" t="s">
        <v>22</v>
      </c>
      <c r="G354" s="39">
        <v>22000</v>
      </c>
      <c r="H354" s="39">
        <v>0</v>
      </c>
      <c r="I354" s="39">
        <v>25</v>
      </c>
      <c r="J354" s="39">
        <v>631.4</v>
      </c>
      <c r="K354" s="39">
        <v>668.8</v>
      </c>
      <c r="L354" s="39">
        <v>1559.8</v>
      </c>
      <c r="M354" s="39">
        <v>1562</v>
      </c>
      <c r="N354" s="39">
        <v>253</v>
      </c>
      <c r="O354" s="39">
        <v>100</v>
      </c>
      <c r="P354" s="40">
        <f t="shared" si="46"/>
        <v>1425.1999999999998</v>
      </c>
      <c r="Q354" s="40">
        <f t="shared" si="47"/>
        <v>20574.8</v>
      </c>
      <c r="R354" s="11">
        <v>1559.8</v>
      </c>
      <c r="S354" s="11">
        <v>1562</v>
      </c>
    </row>
    <row r="355" spans="2:19" s="58" customFormat="1" x14ac:dyDescent="0.2">
      <c r="B355" s="2" t="s">
        <v>189</v>
      </c>
      <c r="C355" s="2" t="s">
        <v>273</v>
      </c>
      <c r="D355" s="2" t="s">
        <v>521</v>
      </c>
      <c r="E355" s="2" t="s">
        <v>18</v>
      </c>
      <c r="F355" s="2" t="s">
        <v>22</v>
      </c>
      <c r="G355" s="39">
        <v>29925</v>
      </c>
      <c r="H355" s="39">
        <v>0</v>
      </c>
      <c r="I355" s="39">
        <v>25</v>
      </c>
      <c r="J355" s="39">
        <v>858.85</v>
      </c>
      <c r="K355" s="39">
        <v>909.72</v>
      </c>
      <c r="L355" s="39">
        <v>2121.6799999999998</v>
      </c>
      <c r="M355" s="39">
        <v>2124.6799999999998</v>
      </c>
      <c r="N355" s="39">
        <v>344.14</v>
      </c>
      <c r="O355" s="39">
        <v>100</v>
      </c>
      <c r="P355" s="40">
        <f t="shared" si="46"/>
        <v>1893.5700000000002</v>
      </c>
      <c r="Q355" s="40">
        <f t="shared" si="47"/>
        <v>28031.43</v>
      </c>
      <c r="R355" s="11">
        <v>2121.6799999999998</v>
      </c>
      <c r="S355" s="11">
        <v>2124.6799999999998</v>
      </c>
    </row>
    <row r="356" spans="2:19" s="58" customFormat="1" x14ac:dyDescent="0.2">
      <c r="B356" s="7" t="s">
        <v>324</v>
      </c>
      <c r="C356" s="2" t="s">
        <v>273</v>
      </c>
      <c r="D356" s="2" t="s">
        <v>521</v>
      </c>
      <c r="E356" s="2" t="s">
        <v>18</v>
      </c>
      <c r="F356" s="2" t="s">
        <v>19</v>
      </c>
      <c r="G356" s="39">
        <v>22000</v>
      </c>
      <c r="H356" s="39">
        <v>0</v>
      </c>
      <c r="I356" s="39">
        <v>25</v>
      </c>
      <c r="J356" s="39">
        <v>631.4</v>
      </c>
      <c r="K356" s="39">
        <v>668.8</v>
      </c>
      <c r="L356" s="39">
        <v>1559.8</v>
      </c>
      <c r="M356" s="39">
        <v>1562</v>
      </c>
      <c r="N356" s="39">
        <v>253</v>
      </c>
      <c r="O356" s="39">
        <v>1100</v>
      </c>
      <c r="P356" s="40">
        <f>H356+I356+J356+K356+O356</f>
        <v>2425.1999999999998</v>
      </c>
      <c r="Q356" s="40">
        <f>G356-P356</f>
        <v>19574.8</v>
      </c>
      <c r="R356" s="11">
        <v>1559.8</v>
      </c>
      <c r="S356" s="11">
        <v>1562</v>
      </c>
    </row>
    <row r="357" spans="2:19" s="58" customFormat="1" x14ac:dyDescent="0.2">
      <c r="B357" s="2" t="s">
        <v>348</v>
      </c>
      <c r="C357" s="2" t="s">
        <v>272</v>
      </c>
      <c r="D357" s="2" t="s">
        <v>195</v>
      </c>
      <c r="E357" s="2" t="s">
        <v>18</v>
      </c>
      <c r="F357" s="2" t="s">
        <v>19</v>
      </c>
      <c r="G357" s="39">
        <v>40000</v>
      </c>
      <c r="H357" s="39">
        <v>206.03</v>
      </c>
      <c r="I357" s="39">
        <v>25</v>
      </c>
      <c r="J357" s="39">
        <v>1148</v>
      </c>
      <c r="K357" s="39">
        <v>1216</v>
      </c>
      <c r="L357" s="39">
        <v>2836</v>
      </c>
      <c r="M357" s="39">
        <v>2840</v>
      </c>
      <c r="N357" s="39">
        <v>460</v>
      </c>
      <c r="O357" s="39">
        <v>2177.4499999999998</v>
      </c>
      <c r="P357" s="40">
        <f t="shared" si="46"/>
        <v>4772.4799999999996</v>
      </c>
      <c r="Q357" s="40">
        <f t="shared" si="47"/>
        <v>35227.520000000004</v>
      </c>
      <c r="R357" s="11">
        <v>2836</v>
      </c>
      <c r="S357" s="11">
        <v>2840</v>
      </c>
    </row>
    <row r="358" spans="2:19" s="58" customFormat="1" x14ac:dyDescent="0.2">
      <c r="B358" s="7" t="s">
        <v>160</v>
      </c>
      <c r="C358" s="2" t="s">
        <v>272</v>
      </c>
      <c r="D358" s="2" t="s">
        <v>521</v>
      </c>
      <c r="E358" s="2" t="s">
        <v>18</v>
      </c>
      <c r="F358" s="2" t="s">
        <v>19</v>
      </c>
      <c r="G358" s="39">
        <v>28350</v>
      </c>
      <c r="H358" s="39">
        <v>0</v>
      </c>
      <c r="I358" s="39">
        <v>25</v>
      </c>
      <c r="J358" s="39">
        <v>813.65</v>
      </c>
      <c r="K358" s="39">
        <v>861.84</v>
      </c>
      <c r="L358" s="39">
        <v>2010.02</v>
      </c>
      <c r="M358" s="39">
        <v>2012.85</v>
      </c>
      <c r="N358" s="39">
        <v>326.02999999999997</v>
      </c>
      <c r="O358" s="39">
        <v>14386.87</v>
      </c>
      <c r="P358" s="40">
        <f t="shared" si="46"/>
        <v>16087.36</v>
      </c>
      <c r="Q358" s="40">
        <f t="shared" si="47"/>
        <v>12262.64</v>
      </c>
      <c r="R358" s="11">
        <v>2010.02</v>
      </c>
      <c r="S358" s="11">
        <v>2012.85</v>
      </c>
    </row>
    <row r="359" spans="2:19" s="58" customFormat="1" x14ac:dyDescent="0.2">
      <c r="B359" s="7" t="s">
        <v>35</v>
      </c>
      <c r="C359" s="2" t="s">
        <v>272</v>
      </c>
      <c r="D359" s="2" t="s">
        <v>521</v>
      </c>
      <c r="E359" s="2" t="s">
        <v>18</v>
      </c>
      <c r="F359" s="2" t="s">
        <v>19</v>
      </c>
      <c r="G359" s="39">
        <v>35000</v>
      </c>
      <c r="H359" s="39">
        <v>0</v>
      </c>
      <c r="I359" s="39">
        <v>25</v>
      </c>
      <c r="J359" s="39">
        <v>1004.5</v>
      </c>
      <c r="K359" s="39">
        <v>1064</v>
      </c>
      <c r="L359" s="39">
        <v>2481.5</v>
      </c>
      <c r="M359" s="39">
        <v>2485</v>
      </c>
      <c r="N359" s="39">
        <v>402.5</v>
      </c>
      <c r="O359" s="39">
        <v>2100</v>
      </c>
      <c r="P359" s="40">
        <f t="shared" si="46"/>
        <v>4193.5</v>
      </c>
      <c r="Q359" s="40">
        <f>G359-P359</f>
        <v>30806.5</v>
      </c>
      <c r="R359" s="11">
        <v>2481.5</v>
      </c>
      <c r="S359" s="11">
        <v>2485</v>
      </c>
    </row>
    <row r="360" spans="2:19" s="58" customFormat="1" x14ac:dyDescent="0.2">
      <c r="B360" s="7" t="s">
        <v>349</v>
      </c>
      <c r="C360" s="2" t="s">
        <v>272</v>
      </c>
      <c r="D360" s="2" t="s">
        <v>521</v>
      </c>
      <c r="E360" s="2" t="s">
        <v>18</v>
      </c>
      <c r="F360" s="2" t="s">
        <v>19</v>
      </c>
      <c r="G360" s="39">
        <v>26250</v>
      </c>
      <c r="H360" s="39">
        <v>0</v>
      </c>
      <c r="I360" s="39">
        <v>25</v>
      </c>
      <c r="J360" s="39">
        <v>753.38</v>
      </c>
      <c r="K360" s="39">
        <v>798</v>
      </c>
      <c r="L360" s="39">
        <v>1861.13</v>
      </c>
      <c r="M360" s="39">
        <v>1863.75</v>
      </c>
      <c r="N360" s="39">
        <v>301.88</v>
      </c>
      <c r="O360" s="39">
        <v>13128.35</v>
      </c>
      <c r="P360" s="40">
        <f t="shared" si="46"/>
        <v>14704.73</v>
      </c>
      <c r="Q360" s="40">
        <f t="shared" si="47"/>
        <v>11545.27</v>
      </c>
      <c r="R360" s="11">
        <v>1861.13</v>
      </c>
      <c r="S360" s="11">
        <v>1863.75</v>
      </c>
    </row>
    <row r="361" spans="2:19" s="58" customFormat="1" x14ac:dyDescent="0.2">
      <c r="B361" s="7" t="s">
        <v>429</v>
      </c>
      <c r="C361" s="2" t="s">
        <v>272</v>
      </c>
      <c r="D361" s="2" t="s">
        <v>521</v>
      </c>
      <c r="E361" s="2" t="s">
        <v>18</v>
      </c>
      <c r="F361" s="2" t="s">
        <v>19</v>
      </c>
      <c r="G361" s="39">
        <v>22000</v>
      </c>
      <c r="H361" s="39">
        <v>0</v>
      </c>
      <c r="I361" s="39">
        <v>25</v>
      </c>
      <c r="J361" s="39">
        <v>631.4</v>
      </c>
      <c r="K361" s="39">
        <v>668.8</v>
      </c>
      <c r="L361" s="39">
        <v>1559.8</v>
      </c>
      <c r="M361" s="39">
        <v>1562</v>
      </c>
      <c r="N361" s="39">
        <v>253</v>
      </c>
      <c r="O361" s="39">
        <v>12175.85</v>
      </c>
      <c r="P361" s="40">
        <f t="shared" si="46"/>
        <v>13501.05</v>
      </c>
      <c r="Q361" s="40">
        <f t="shared" si="47"/>
        <v>8498.9500000000007</v>
      </c>
      <c r="R361" s="11">
        <v>1559.8</v>
      </c>
      <c r="S361" s="11">
        <v>1562</v>
      </c>
    </row>
    <row r="362" spans="2:19" s="27" customFormat="1" x14ac:dyDescent="0.2">
      <c r="B362" s="7" t="s">
        <v>322</v>
      </c>
      <c r="C362" s="2" t="s">
        <v>272</v>
      </c>
      <c r="D362" s="2" t="s">
        <v>521</v>
      </c>
      <c r="E362" s="2" t="s">
        <v>18</v>
      </c>
      <c r="F362" s="2" t="s">
        <v>22</v>
      </c>
      <c r="G362" s="39">
        <v>31500.85</v>
      </c>
      <c r="H362" s="39">
        <v>0</v>
      </c>
      <c r="I362" s="39">
        <v>25</v>
      </c>
      <c r="J362" s="39">
        <v>904.07</v>
      </c>
      <c r="K362" s="39">
        <v>957.63</v>
      </c>
      <c r="L362" s="39">
        <v>2233.41</v>
      </c>
      <c r="M362" s="39">
        <v>2236.56</v>
      </c>
      <c r="N362" s="39">
        <v>362.26</v>
      </c>
      <c r="O362" s="39">
        <v>1677.45</v>
      </c>
      <c r="P362" s="40">
        <f t="shared" si="46"/>
        <v>3564.15</v>
      </c>
      <c r="Q362" s="40">
        <f t="shared" si="47"/>
        <v>27936.699999999997</v>
      </c>
      <c r="R362" s="11">
        <v>2233.41</v>
      </c>
      <c r="S362" s="11">
        <v>2236.56</v>
      </c>
    </row>
    <row r="363" spans="2:19" s="27" customFormat="1" x14ac:dyDescent="0.2">
      <c r="B363" s="7" t="s">
        <v>520</v>
      </c>
      <c r="C363" s="2" t="s">
        <v>272</v>
      </c>
      <c r="D363" s="2" t="s">
        <v>521</v>
      </c>
      <c r="E363" s="2" t="s">
        <v>18</v>
      </c>
      <c r="F363" s="2" t="s">
        <v>22</v>
      </c>
      <c r="G363" s="39">
        <v>31410.86</v>
      </c>
      <c r="H363" s="39">
        <v>0</v>
      </c>
      <c r="I363" s="39">
        <v>25</v>
      </c>
      <c r="J363" s="39">
        <v>901.49</v>
      </c>
      <c r="K363" s="39">
        <v>954.89</v>
      </c>
      <c r="L363" s="39">
        <v>2227.0300000000002</v>
      </c>
      <c r="M363" s="39">
        <v>2230.17</v>
      </c>
      <c r="N363" s="39">
        <v>361.22</v>
      </c>
      <c r="O363" s="39">
        <v>6216</v>
      </c>
      <c r="P363" s="40">
        <f t="shared" si="46"/>
        <v>8097.38</v>
      </c>
      <c r="Q363" s="40">
        <f t="shared" si="47"/>
        <v>23313.48</v>
      </c>
      <c r="R363" s="11">
        <v>2227.0300000000002</v>
      </c>
      <c r="S363" s="11">
        <v>2230.17</v>
      </c>
    </row>
    <row r="364" spans="2:19" s="27" customFormat="1" x14ac:dyDescent="0.2">
      <c r="B364" s="7" t="s">
        <v>323</v>
      </c>
      <c r="C364" s="2" t="s">
        <v>274</v>
      </c>
      <c r="D364" s="2" t="s">
        <v>79</v>
      </c>
      <c r="E364" s="2" t="s">
        <v>18</v>
      </c>
      <c r="F364" s="2" t="s">
        <v>22</v>
      </c>
      <c r="G364" s="39">
        <v>35000</v>
      </c>
      <c r="H364" s="39">
        <v>0</v>
      </c>
      <c r="I364" s="39">
        <v>25</v>
      </c>
      <c r="J364" s="39">
        <v>1004.5</v>
      </c>
      <c r="K364" s="39">
        <v>1064</v>
      </c>
      <c r="L364" s="39">
        <v>2481.5</v>
      </c>
      <c r="M364" s="39">
        <v>2485</v>
      </c>
      <c r="N364" s="39">
        <v>402.5</v>
      </c>
      <c r="O364" s="39">
        <v>1677.45</v>
      </c>
      <c r="P364" s="40">
        <f t="shared" si="46"/>
        <v>3770.95</v>
      </c>
      <c r="Q364" s="40">
        <f t="shared" si="47"/>
        <v>31229.05</v>
      </c>
      <c r="R364" s="11">
        <v>2481.5</v>
      </c>
      <c r="S364" s="11">
        <v>2485</v>
      </c>
    </row>
    <row r="365" spans="2:19" s="27" customFormat="1" x14ac:dyDescent="0.2">
      <c r="B365" s="2" t="s">
        <v>519</v>
      </c>
      <c r="C365" s="2" t="s">
        <v>274</v>
      </c>
      <c r="D365" s="2" t="s">
        <v>521</v>
      </c>
      <c r="E365" s="2" t="s">
        <v>18</v>
      </c>
      <c r="F365" s="2" t="s">
        <v>22</v>
      </c>
      <c r="G365" s="39">
        <v>22000</v>
      </c>
      <c r="H365" s="39">
        <v>0</v>
      </c>
      <c r="I365" s="39">
        <v>25</v>
      </c>
      <c r="J365" s="39">
        <v>631.4</v>
      </c>
      <c r="K365" s="39">
        <v>668.8</v>
      </c>
      <c r="L365" s="39">
        <v>1559.8</v>
      </c>
      <c r="M365" s="39">
        <v>1562</v>
      </c>
      <c r="N365" s="39">
        <v>253</v>
      </c>
      <c r="O365" s="39">
        <v>100</v>
      </c>
      <c r="P365" s="40">
        <f t="shared" si="46"/>
        <v>1425.1999999999998</v>
      </c>
      <c r="Q365" s="40">
        <f t="shared" si="47"/>
        <v>20574.8</v>
      </c>
      <c r="R365" s="11">
        <v>1559.8</v>
      </c>
      <c r="S365" s="11">
        <v>1562</v>
      </c>
    </row>
    <row r="366" spans="2:19" s="27" customFormat="1" x14ac:dyDescent="0.2">
      <c r="B366" s="2" t="s">
        <v>327</v>
      </c>
      <c r="C366" s="2" t="s">
        <v>274</v>
      </c>
      <c r="D366" s="2" t="s">
        <v>521</v>
      </c>
      <c r="E366" s="2" t="s">
        <v>18</v>
      </c>
      <c r="F366" s="2" t="s">
        <v>22</v>
      </c>
      <c r="G366" s="39">
        <v>22000</v>
      </c>
      <c r="H366" s="39">
        <v>0</v>
      </c>
      <c r="I366" s="39">
        <v>25</v>
      </c>
      <c r="J366" s="39">
        <v>631.4</v>
      </c>
      <c r="K366" s="39">
        <v>668.8</v>
      </c>
      <c r="L366" s="39">
        <v>1559.8</v>
      </c>
      <c r="M366" s="39">
        <v>1562</v>
      </c>
      <c r="N366" s="39">
        <v>253</v>
      </c>
      <c r="O366" s="39">
        <v>1300</v>
      </c>
      <c r="P366" s="40">
        <f t="shared" si="46"/>
        <v>2625.2</v>
      </c>
      <c r="Q366" s="40">
        <f t="shared" si="47"/>
        <v>19374.8</v>
      </c>
      <c r="R366" s="11">
        <v>1559.8</v>
      </c>
      <c r="S366" s="11">
        <v>1562</v>
      </c>
    </row>
    <row r="367" spans="2:19" s="27" customFormat="1" x14ac:dyDescent="0.2">
      <c r="B367" s="7" t="s">
        <v>326</v>
      </c>
      <c r="C367" s="2" t="s">
        <v>274</v>
      </c>
      <c r="D367" s="2" t="s">
        <v>521</v>
      </c>
      <c r="E367" s="2" t="s">
        <v>18</v>
      </c>
      <c r="F367" s="2" t="s">
        <v>19</v>
      </c>
      <c r="G367" s="39">
        <v>22000</v>
      </c>
      <c r="H367" s="39">
        <v>0</v>
      </c>
      <c r="I367" s="39">
        <v>25</v>
      </c>
      <c r="J367" s="39">
        <v>631.4</v>
      </c>
      <c r="K367" s="39">
        <v>668.8</v>
      </c>
      <c r="L367" s="39">
        <v>1559.8</v>
      </c>
      <c r="M367" s="39">
        <v>1562</v>
      </c>
      <c r="N367" s="39">
        <v>253</v>
      </c>
      <c r="O367" s="39">
        <v>100</v>
      </c>
      <c r="P367" s="40">
        <f t="shared" si="46"/>
        <v>1425.1999999999998</v>
      </c>
      <c r="Q367" s="40">
        <f t="shared" si="47"/>
        <v>20574.8</v>
      </c>
      <c r="R367" s="11">
        <v>1559.8</v>
      </c>
      <c r="S367" s="11">
        <v>1562</v>
      </c>
    </row>
    <row r="368" spans="2:19" s="27" customFormat="1" x14ac:dyDescent="0.2">
      <c r="B368" s="7" t="s">
        <v>325</v>
      </c>
      <c r="C368" s="2" t="s">
        <v>274</v>
      </c>
      <c r="D368" s="2" t="s">
        <v>521</v>
      </c>
      <c r="E368" s="2" t="s">
        <v>18</v>
      </c>
      <c r="F368" s="2" t="s">
        <v>22</v>
      </c>
      <c r="G368" s="39">
        <v>29150</v>
      </c>
      <c r="H368" s="39">
        <v>0</v>
      </c>
      <c r="I368" s="39">
        <v>25</v>
      </c>
      <c r="J368" s="39">
        <v>836.61</v>
      </c>
      <c r="K368" s="39">
        <v>886.16</v>
      </c>
      <c r="L368" s="39">
        <v>2066.7399999999998</v>
      </c>
      <c r="M368" s="39">
        <v>2069.65</v>
      </c>
      <c r="N368" s="39">
        <v>335.23</v>
      </c>
      <c r="O368" s="39">
        <v>100</v>
      </c>
      <c r="P368" s="40">
        <f t="shared" si="46"/>
        <v>1847.77</v>
      </c>
      <c r="Q368" s="40">
        <f t="shared" si="47"/>
        <v>27302.23</v>
      </c>
      <c r="R368" s="11">
        <v>2066.7399999999998</v>
      </c>
      <c r="S368" s="11">
        <v>2069.65</v>
      </c>
    </row>
    <row r="369" spans="1:19" x14ac:dyDescent="0.2">
      <c r="R369" s="15"/>
      <c r="S369" s="15"/>
    </row>
    <row r="370" spans="1:19" s="25" customFormat="1" x14ac:dyDescent="0.2">
      <c r="A370" s="54"/>
      <c r="B370" s="54"/>
      <c r="C370" s="54"/>
      <c r="D370" s="54"/>
      <c r="E370" s="54"/>
      <c r="F370" s="54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15"/>
      <c r="S370" s="15"/>
    </row>
    <row r="371" spans="1:19" s="25" customFormat="1" x14ac:dyDescent="0.2">
      <c r="A371" s="54"/>
      <c r="B371" s="57"/>
      <c r="C371" s="54"/>
      <c r="D371" s="54"/>
      <c r="E371" s="54"/>
      <c r="F371" s="54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15"/>
      <c r="S371" s="15"/>
    </row>
    <row r="372" spans="1:19" s="25" customFormat="1" x14ac:dyDescent="0.2">
      <c r="A372" s="54"/>
      <c r="B372" s="54"/>
      <c r="C372" s="54"/>
      <c r="D372" s="54"/>
      <c r="E372" s="54"/>
      <c r="F372" s="54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15"/>
      <c r="S372" s="15"/>
    </row>
    <row r="373" spans="1:19" s="25" customFormat="1" x14ac:dyDescent="0.2">
      <c r="A373" s="54"/>
      <c r="B373" s="54"/>
      <c r="C373" s="54"/>
      <c r="D373" s="54"/>
      <c r="E373" s="54"/>
      <c r="F373" s="54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15"/>
      <c r="S373" s="15"/>
    </row>
    <row r="374" spans="1:19" s="25" customFormat="1" x14ac:dyDescent="0.2">
      <c r="A374" s="54"/>
      <c r="B374" s="54"/>
      <c r="C374" s="54"/>
      <c r="D374" s="54"/>
      <c r="E374" s="54"/>
      <c r="F374" s="54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15"/>
      <c r="S374" s="15"/>
    </row>
    <row r="375" spans="1:19" s="25" customFormat="1" x14ac:dyDescent="0.2">
      <c r="A375" s="54"/>
      <c r="B375" s="54"/>
      <c r="C375" s="54"/>
      <c r="D375" s="54"/>
      <c r="E375" s="54"/>
      <c r="F375" s="54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15"/>
      <c r="S375" s="15"/>
    </row>
    <row r="376" spans="1:19" s="25" customFormat="1" x14ac:dyDescent="0.2">
      <c r="A376" s="54"/>
      <c r="B376" s="54"/>
      <c r="C376" s="54"/>
      <c r="D376" s="54"/>
      <c r="E376" s="54"/>
      <c r="F376" s="54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15"/>
      <c r="S376" s="15"/>
    </row>
    <row r="377" spans="1:19" s="25" customFormat="1" x14ac:dyDescent="0.2">
      <c r="A377" s="54"/>
      <c r="B377" s="54"/>
      <c r="C377" s="54"/>
      <c r="D377" s="54"/>
      <c r="E377" s="54"/>
      <c r="F377" s="54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15"/>
      <c r="S377" s="15"/>
    </row>
    <row r="378" spans="1:19" s="25" customFormat="1" x14ac:dyDescent="0.2">
      <c r="A378" s="54"/>
      <c r="B378" s="54"/>
      <c r="C378" s="54"/>
      <c r="D378" s="54"/>
      <c r="E378" s="54"/>
      <c r="F378" s="54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15"/>
      <c r="S378" s="15"/>
    </row>
    <row r="379" spans="1:19" s="25" customFormat="1" x14ac:dyDescent="0.2">
      <c r="A379" s="54"/>
      <c r="B379" s="54"/>
      <c r="C379" s="54"/>
      <c r="D379" s="54"/>
      <c r="E379" s="54"/>
      <c r="F379" s="54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15"/>
      <c r="S379" s="15"/>
    </row>
    <row r="380" spans="1:19" s="25" customFormat="1" x14ac:dyDescent="0.2">
      <c r="A380" s="54"/>
      <c r="B380" s="54"/>
      <c r="C380" s="54"/>
      <c r="D380" s="54"/>
      <c r="E380" s="54"/>
      <c r="F380" s="54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15"/>
      <c r="S380" s="15"/>
    </row>
    <row r="381" spans="1:19" s="25" customFormat="1" x14ac:dyDescent="0.2">
      <c r="A381" s="54"/>
      <c r="B381" s="54"/>
      <c r="C381" s="54"/>
      <c r="D381" s="54"/>
      <c r="E381" s="54"/>
      <c r="F381" s="54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15"/>
      <c r="S381" s="15"/>
    </row>
    <row r="382" spans="1:19" s="25" customFormat="1" x14ac:dyDescent="0.2">
      <c r="A382" s="54"/>
      <c r="B382" s="54"/>
      <c r="C382" s="54"/>
      <c r="D382" s="54"/>
      <c r="E382" s="54"/>
      <c r="F382" s="54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15"/>
      <c r="S382" s="15"/>
    </row>
    <row r="383" spans="1:19" s="25" customFormat="1" x14ac:dyDescent="0.2">
      <c r="A383" s="54"/>
      <c r="B383" s="54"/>
      <c r="C383" s="54"/>
      <c r="D383" s="54"/>
      <c r="E383" s="54"/>
      <c r="F383" s="54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15"/>
      <c r="S383" s="15"/>
    </row>
    <row r="384" spans="1:19" s="25" customFormat="1" x14ac:dyDescent="0.2">
      <c r="A384" s="54"/>
      <c r="B384" s="54"/>
      <c r="C384" s="54"/>
      <c r="D384" s="54"/>
      <c r="E384" s="54"/>
      <c r="F384" s="54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15"/>
      <c r="S384" s="15"/>
    </row>
    <row r="385" spans="1:19" s="25" customFormat="1" x14ac:dyDescent="0.2">
      <c r="A385" s="54"/>
      <c r="B385" s="54"/>
      <c r="C385" s="54"/>
      <c r="D385" s="54"/>
      <c r="E385" s="54"/>
      <c r="F385" s="54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15"/>
      <c r="S385" s="15"/>
    </row>
    <row r="386" spans="1:19" s="25" customFormat="1" x14ac:dyDescent="0.2">
      <c r="A386" s="54"/>
      <c r="B386" s="54"/>
      <c r="C386" s="54"/>
      <c r="D386" s="54"/>
      <c r="E386" s="54"/>
      <c r="F386" s="54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15"/>
      <c r="S386" s="15"/>
    </row>
    <row r="387" spans="1:19" s="25" customFormat="1" x14ac:dyDescent="0.2">
      <c r="A387" s="54"/>
      <c r="B387" s="54"/>
      <c r="C387" s="54"/>
      <c r="D387" s="54"/>
      <c r="E387" s="54"/>
      <c r="F387" s="54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15"/>
      <c r="S387" s="15"/>
    </row>
    <row r="388" spans="1:19" s="25" customFormat="1" x14ac:dyDescent="0.2">
      <c r="A388" s="54"/>
      <c r="B388" s="54"/>
      <c r="C388" s="54"/>
      <c r="D388" s="54"/>
      <c r="E388" s="54"/>
      <c r="F388" s="54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15"/>
      <c r="S388" s="15"/>
    </row>
    <row r="389" spans="1:19" s="25" customFormat="1" x14ac:dyDescent="0.2">
      <c r="A389" s="54"/>
      <c r="B389" s="54"/>
      <c r="C389" s="54"/>
      <c r="D389" s="54"/>
      <c r="E389" s="54"/>
      <c r="F389" s="54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15"/>
      <c r="S389" s="15"/>
    </row>
    <row r="390" spans="1:19" s="25" customFormat="1" x14ac:dyDescent="0.2">
      <c r="A390" s="54"/>
      <c r="B390" s="54"/>
      <c r="C390" s="54"/>
      <c r="D390" s="54"/>
      <c r="E390" s="54"/>
      <c r="F390" s="54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15"/>
      <c r="S390" s="15"/>
    </row>
    <row r="391" spans="1:19" s="25" customFormat="1" x14ac:dyDescent="0.2">
      <c r="A391" s="54"/>
      <c r="B391" s="54"/>
      <c r="C391" s="54"/>
      <c r="D391" s="54"/>
      <c r="E391" s="54"/>
      <c r="F391" s="54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15"/>
      <c r="S391" s="15"/>
    </row>
    <row r="392" spans="1:19" s="25" customFormat="1" x14ac:dyDescent="0.2">
      <c r="A392" s="54"/>
      <c r="B392" s="54"/>
      <c r="C392" s="54"/>
      <c r="D392" s="54"/>
      <c r="E392" s="54"/>
      <c r="F392" s="54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15"/>
      <c r="S392" s="15"/>
    </row>
    <row r="393" spans="1:19" s="25" customFormat="1" x14ac:dyDescent="0.2">
      <c r="A393" s="54"/>
      <c r="B393" s="54"/>
      <c r="C393" s="54"/>
      <c r="D393" s="54"/>
      <c r="E393" s="54"/>
      <c r="F393" s="54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15"/>
      <c r="S393" s="15"/>
    </row>
    <row r="394" spans="1:19" s="25" customFormat="1" x14ac:dyDescent="0.2">
      <c r="A394" s="54"/>
      <c r="B394" s="54"/>
      <c r="C394" s="54"/>
      <c r="D394" s="54"/>
      <c r="E394" s="54"/>
      <c r="F394" s="54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15"/>
      <c r="S394" s="15"/>
    </row>
    <row r="395" spans="1:19" s="25" customFormat="1" x14ac:dyDescent="0.2">
      <c r="A395" s="54"/>
      <c r="B395" s="54"/>
      <c r="C395" s="54"/>
      <c r="D395" s="54"/>
      <c r="E395" s="54"/>
      <c r="F395" s="54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15"/>
      <c r="S395" s="15"/>
    </row>
    <row r="396" spans="1:19" s="25" customFormat="1" x14ac:dyDescent="0.2">
      <c r="A396" s="54"/>
      <c r="B396" s="54"/>
      <c r="C396" s="54"/>
      <c r="D396" s="54"/>
      <c r="E396" s="54"/>
      <c r="F396" s="54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15"/>
      <c r="S396" s="15"/>
    </row>
    <row r="397" spans="1:19" s="25" customFormat="1" x14ac:dyDescent="0.2">
      <c r="A397" s="54"/>
      <c r="B397" s="54"/>
      <c r="C397" s="54"/>
      <c r="D397" s="54"/>
      <c r="E397" s="54"/>
      <c r="F397" s="54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15"/>
      <c r="S397" s="15"/>
    </row>
    <row r="398" spans="1:19" s="25" customFormat="1" x14ac:dyDescent="0.2">
      <c r="A398" s="54"/>
      <c r="B398" s="54"/>
      <c r="C398" s="54"/>
      <c r="D398" s="54"/>
      <c r="E398" s="54"/>
      <c r="F398" s="54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15"/>
      <c r="S398" s="15"/>
    </row>
    <row r="399" spans="1:19" s="25" customFormat="1" x14ac:dyDescent="0.2">
      <c r="A399" s="54"/>
      <c r="B399" s="54"/>
      <c r="C399" s="54"/>
      <c r="D399" s="54"/>
      <c r="E399" s="54"/>
      <c r="F399" s="54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15"/>
      <c r="S399" s="15"/>
    </row>
    <row r="400" spans="1:19" s="25" customFormat="1" x14ac:dyDescent="0.2">
      <c r="A400" s="54"/>
      <c r="B400" s="54"/>
      <c r="C400" s="54"/>
      <c r="D400" s="54"/>
      <c r="E400" s="54"/>
      <c r="F400" s="54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15"/>
      <c r="S400" s="15"/>
    </row>
    <row r="401" spans="1:19" s="25" customFormat="1" x14ac:dyDescent="0.2">
      <c r="A401" s="54"/>
      <c r="B401" s="54"/>
      <c r="C401" s="54"/>
      <c r="D401" s="54"/>
      <c r="E401" s="54"/>
      <c r="F401" s="54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15"/>
      <c r="S401" s="15"/>
    </row>
    <row r="402" spans="1:19" s="25" customFormat="1" x14ac:dyDescent="0.2">
      <c r="A402" s="54"/>
      <c r="B402" s="54"/>
      <c r="C402" s="54"/>
      <c r="D402" s="54"/>
      <c r="E402" s="54"/>
      <c r="F402" s="54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15"/>
      <c r="S402" s="15"/>
    </row>
    <row r="403" spans="1:19" s="25" customFormat="1" x14ac:dyDescent="0.2">
      <c r="A403" s="54"/>
      <c r="B403" s="54"/>
      <c r="C403" s="54"/>
      <c r="D403" s="54"/>
      <c r="E403" s="54"/>
      <c r="F403" s="54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15"/>
      <c r="S403" s="15"/>
    </row>
    <row r="404" spans="1:19" s="25" customFormat="1" x14ac:dyDescent="0.2">
      <c r="A404" s="54"/>
      <c r="B404" s="54"/>
      <c r="C404" s="54"/>
      <c r="D404" s="54"/>
      <c r="E404" s="54"/>
      <c r="F404" s="54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15"/>
      <c r="S404" s="15"/>
    </row>
    <row r="405" spans="1:19" s="25" customFormat="1" x14ac:dyDescent="0.2">
      <c r="A405" s="54"/>
      <c r="B405" s="54"/>
      <c r="C405" s="54"/>
      <c r="D405" s="54"/>
      <c r="E405" s="54"/>
      <c r="F405" s="54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15"/>
      <c r="S405" s="15"/>
    </row>
    <row r="406" spans="1:19" x14ac:dyDescent="0.2">
      <c r="B406" s="54"/>
    </row>
    <row r="407" spans="1:19" s="25" customFormat="1" x14ac:dyDescent="0.2">
      <c r="A407" s="3"/>
      <c r="B407" s="26"/>
      <c r="C407" s="3"/>
      <c r="D407" s="3"/>
      <c r="E407" s="3"/>
      <c r="F407" s="3"/>
      <c r="G407" s="37"/>
      <c r="H407" s="56"/>
      <c r="I407" s="37"/>
      <c r="J407" s="37"/>
      <c r="K407" s="37"/>
      <c r="L407" s="37"/>
      <c r="M407" s="37"/>
      <c r="N407" s="37"/>
      <c r="O407" s="37"/>
      <c r="P407" s="37"/>
      <c r="Q407" s="37"/>
      <c r="R407" s="37">
        <f>R369-R406</f>
        <v>0</v>
      </c>
      <c r="S407" s="37">
        <f>S369-S406</f>
        <v>0</v>
      </c>
    </row>
  </sheetData>
  <autoFilter ref="B1:B367"/>
  <sortState ref="B348:Q358">
    <sortCondition ref="B348:B358"/>
  </sortState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G191:N191 G96:O96 G36:N36 G37:O40 G23:N23 G17:O17 G75:O92 R75:S92 G56:N57 G65:O65 G55:O55 G67:O67 G51:N52 G305:N305 G188:O189 G98:O99 G101:O101 R101:S101 R130:S145 G41:N41 R246:S247 G211:O223 R156:S177 G225:O246 R18:S25 R211:S244 R296:S299 R301:S301 G296:O299 G301:O301 H45:I45 H190:I190 G192:O209 R191:S209 G58:O60 R30:S41 G114:O145 G43:O44 R114:S128 R43:S44 R46:S60 R62:S65 G156:O186 R179:S189 G105:O107 G306:O314 R305:S351 R249:S294 G316:O351 G249:O294 R353:S368 G353:O368">
    <cfRule type="expression" dxfId="21" priority="145">
      <formula>ISNA(G17)</formula>
    </cfRule>
  </conditionalFormatting>
  <conditionalFormatting sqref="D315 L315:O315 G315:J315 H302:H303 O302:O303 I302:I304 I71">
    <cfRule type="expression" dxfId="20" priority="19">
      <formula>ISNA(D71)</formula>
    </cfRule>
  </conditionalFormatting>
  <conditionalFormatting sqref="G12 I12:J12 O12 M12 G13:N13 G15 M15:O15 I15:J15 G14:O14 G16:O16">
    <cfRule type="expression" dxfId="19" priority="33">
      <formula>ISNA(G12)</formula>
    </cfRule>
  </conditionalFormatting>
  <conditionalFormatting sqref="G21:N22 G224:N224 G18:O20">
    <cfRule type="expression" dxfId="18" priority="32">
      <formula>ISNA(G18)</formula>
    </cfRule>
  </conditionalFormatting>
  <conditionalFormatting sqref="G27:O27 G35:N35 G31:O34 G30:N30 G24:N26">
    <cfRule type="expression" dxfId="17" priority="31">
      <formula>ISNA(G24)</formula>
    </cfRule>
  </conditionalFormatting>
  <conditionalFormatting sqref="O305 G53:O53 G54:N54 I48:N48 G48 G49:O50 G46 I46:N46 G47:N47">
    <cfRule type="expression" dxfId="16" priority="30">
      <formula>ISNA(G46)</formula>
    </cfRule>
  </conditionalFormatting>
  <conditionalFormatting sqref="G64:N64 G63:O63 G62 I62:N62">
    <cfRule type="expression" dxfId="15" priority="29">
      <formula>ISNA(G62)</formula>
    </cfRule>
  </conditionalFormatting>
  <conditionalFormatting sqref="G95:N95 G68:O70 G72:O73">
    <cfRule type="expression" dxfId="14" priority="28">
      <formula>ISNA(G68)</formula>
    </cfRule>
  </conditionalFormatting>
  <conditionalFormatting sqref="G108:N108 G109:O113 G102:O102">
    <cfRule type="expression" dxfId="13" priority="27">
      <formula>ISNA(G102)</formula>
    </cfRule>
  </conditionalFormatting>
  <conditionalFormatting sqref="G150:N151 G148:O149 G152:O153 G155:O155">
    <cfRule type="expression" dxfId="12" priority="24">
      <formula>ISNA(G148)</formula>
    </cfRule>
  </conditionalFormatting>
  <conditionalFormatting sqref="G187:N187">
    <cfRule type="expression" dxfId="11" priority="23">
      <formula>ISNA(G187)</formula>
    </cfRule>
  </conditionalFormatting>
  <conditionalFormatting sqref="G247:N247 G248:O248">
    <cfRule type="expression" dxfId="10" priority="20">
      <formula>ISNA(G247)</formula>
    </cfRule>
  </conditionalFormatting>
  <conditionalFormatting sqref="R95:S95 R68:S70 R72:S73">
    <cfRule type="expression" dxfId="9" priority="13">
      <formula>ISNA(R68)</formula>
    </cfRule>
  </conditionalFormatting>
  <conditionalFormatting sqref="S12 S15 R13:S14 R16:S16">
    <cfRule type="expression" dxfId="8" priority="17">
      <formula>ISNA(R12)</formula>
    </cfRule>
  </conditionalFormatting>
  <conditionalFormatting sqref="R27:S27">
    <cfRule type="expression" dxfId="7" priority="15">
      <formula>ISNA(R27)</formula>
    </cfRule>
  </conditionalFormatting>
  <conditionalFormatting sqref="R110:S113">
    <cfRule type="expression" dxfId="6" priority="9">
      <formula>ISNA(R110)</formula>
    </cfRule>
  </conditionalFormatting>
  <conditionalFormatting sqref="R102:S102">
    <cfRule type="expression" dxfId="5" priority="12">
      <formula>ISNA(R102)</formula>
    </cfRule>
  </conditionalFormatting>
  <conditionalFormatting sqref="R248:S248">
    <cfRule type="expression" dxfId="4" priority="5">
      <formula>ISNA(R248)</formula>
    </cfRule>
  </conditionalFormatting>
  <conditionalFormatting sqref="R105:S108">
    <cfRule type="expression" dxfId="3" priority="11">
      <formula>ISNA(R105)</formula>
    </cfRule>
  </conditionalFormatting>
  <conditionalFormatting sqref="R148:S153 R155:S155">
    <cfRule type="expression" dxfId="2" priority="7">
      <formula>ISNA(R148)</formula>
    </cfRule>
  </conditionalFormatting>
  <conditionalFormatting sqref="G352:O352">
    <cfRule type="expression" dxfId="1" priority="2">
      <formula>ISNA(G352)</formula>
    </cfRule>
  </conditionalFormatting>
  <conditionalFormatting sqref="R352:S352">
    <cfRule type="expression" dxfId="0" priority="1">
      <formula>ISNA(R352)</formula>
    </cfRule>
  </conditionalFormatting>
  <printOptions horizontalCentered="1"/>
  <pageMargins left="0.25" right="0.25" top="0.75" bottom="0.75" header="0.3" footer="0.3"/>
  <pageSetup paperSize="120" scale="3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4" sqref="M14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Fija del mes de Mayo</vt:lpstr>
      <vt:lpstr>Hoja1</vt:lpstr>
      <vt:lpstr>'Nómina Fija del mes de Mayo'!Área_de_impresión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Staling Rivera</cp:lastModifiedBy>
  <cp:lastPrinted>2023-06-12T20:03:07Z</cp:lastPrinted>
  <dcterms:created xsi:type="dcterms:W3CDTF">2021-10-22T17:54:22Z</dcterms:created>
  <dcterms:modified xsi:type="dcterms:W3CDTF">2023-06-15T11:39:32Z</dcterms:modified>
</cp:coreProperties>
</file>