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batista\Downloads\"/>
    </mc:Choice>
  </mc:AlternateContent>
  <bookViews>
    <workbookView xWindow="0" yWindow="0" windowWidth="19560" windowHeight="8340" activeTab="5"/>
  </bookViews>
  <sheets>
    <sheet name="ENERO" sheetId="1" r:id="rId1"/>
    <sheet name="FEBRERO" sheetId="2" r:id="rId2"/>
    <sheet name="MARZO " sheetId="3" r:id="rId3"/>
    <sheet name="ABRIL" sheetId="4" r:id="rId4"/>
    <sheet name="MAYO " sheetId="5" r:id="rId5"/>
    <sheet name="JUNIO " sheetId="6" r:id="rId6"/>
  </sheets>
  <calcPr calcId="152511"/>
</workbook>
</file>

<file path=xl/calcChain.xml><?xml version="1.0" encoding="utf-8"?>
<calcChain xmlns="http://schemas.openxmlformats.org/spreadsheetml/2006/main">
  <c r="F45" i="6" l="1"/>
  <c r="F51" i="6" l="1"/>
  <c r="F42" i="5" l="1"/>
  <c r="F36" i="5" l="1"/>
  <c r="F43" i="5" s="1"/>
  <c r="F27" i="5"/>
  <c r="F19" i="5"/>
  <c r="F28" i="5" l="1"/>
  <c r="F45" i="5" s="1"/>
  <c r="F48" i="5" s="1"/>
  <c r="F44" i="4"/>
  <c r="F37" i="4"/>
  <c r="F28" i="4"/>
  <c r="F20" i="4"/>
  <c r="F29" i="4" l="1"/>
  <c r="F47" i="5"/>
  <c r="F49" i="5" s="1"/>
  <c r="F20" i="2"/>
  <c r="F37" i="3" l="1"/>
  <c r="F44" i="3" s="1"/>
  <c r="F28" i="3"/>
  <c r="F20" i="3"/>
  <c r="F44" i="2"/>
  <c r="F37" i="2"/>
  <c r="F28" i="2"/>
  <c r="F29" i="2" s="1"/>
  <c r="F46" i="2" s="1"/>
  <c r="F29" i="3" l="1"/>
  <c r="F48" i="2"/>
  <c r="F49" i="2"/>
  <c r="F46" i="3"/>
  <c r="F49" i="3" s="1"/>
  <c r="F50" i="2" l="1"/>
  <c r="F48" i="3"/>
  <c r="F50" i="3" s="1"/>
  <c r="F25" i="1" l="1"/>
  <c r="F34" i="1"/>
  <c r="F41" i="1" s="1"/>
  <c r="F17" i="1"/>
  <c r="F26" i="1" s="1"/>
  <c r="F46" i="4" l="1"/>
  <c r="F49" i="4" s="1"/>
  <c r="F43" i="1"/>
  <c r="F46" i="1" s="1"/>
  <c r="F48" i="4" l="1"/>
  <c r="F50" i="4" s="1"/>
  <c r="F45" i="1"/>
  <c r="F47" i="1" s="1"/>
</calcChain>
</file>

<file path=xl/sharedStrings.xml><?xml version="1.0" encoding="utf-8"?>
<sst xmlns="http://schemas.openxmlformats.org/spreadsheetml/2006/main" count="297" uniqueCount="78">
  <si>
    <t xml:space="preserve">BALANCE GENERAL </t>
  </si>
  <si>
    <t>(VALORES EN RD$)</t>
  </si>
  <si>
    <t>ACTIVOS</t>
  </si>
  <si>
    <t>ACTIVOS CORRIENTES</t>
  </si>
  <si>
    <t>DISPONIBILIDADES (Anexo Estados bancarios)NOTA1</t>
  </si>
  <si>
    <t>CUENTAS Y DOCUMENTOS POR COBRAR </t>
  </si>
  <si>
    <t xml:space="preserve">INVENTARIOS DE MERCANCIAS </t>
  </si>
  <si>
    <t>INVENTARIO DE CONSUMO ( .Anexo Reporte de almacen)</t>
  </si>
  <si>
    <t>OTROS ACTIVOS</t>
  </si>
  <si>
    <t>TOTAL ACTIVOS CORRIENTES</t>
  </si>
  <si>
    <t>ACTIVOS NO CORRIENTES</t>
  </si>
  <si>
    <t>MOBILIARIOS Y EQUIPOS DE OFICINA (Anexo Reporte)</t>
  </si>
  <si>
    <t xml:space="preserve">EQUIPO S DE TRASNPORTES </t>
  </si>
  <si>
    <t>BIENES INMUEBLE(AnexoRep.Gral.Activos)</t>
  </si>
  <si>
    <t>TERRENOS( terreno)(Anexo reporte tasacion)</t>
  </si>
  <si>
    <t>OTROS ACTIVOS NO CORRIENTES</t>
  </si>
  <si>
    <t>TOTAL ACTIVOS  NO CORRIENTES</t>
  </si>
  <si>
    <t>TOTAL ACTIVOS</t>
  </si>
  <si>
    <t>PASIVOS Y PATRIMONIO</t>
  </si>
  <si>
    <t>PASIVOS CORRIENTES</t>
  </si>
  <si>
    <t xml:space="preserve"> DEDUCCIONES Y RETENCIONES POR PAGAR</t>
  </si>
  <si>
    <t xml:space="preserve">CUENTAS POR PAGAR </t>
  </si>
  <si>
    <t xml:space="preserve">OTRAS CUENTAS POR PAGAR  </t>
  </si>
  <si>
    <t>INTERESES POR PAGAR</t>
  </si>
  <si>
    <t>COMISIONES A PAGAR</t>
  </si>
  <si>
    <t>TOTAL PASIVOS CORRIENTES</t>
  </si>
  <si>
    <t>PASIVOS  NO CORRIENTES</t>
  </si>
  <si>
    <t>PRESTAMOS INTERNOS A PAGAR A L. PLAZO</t>
  </si>
  <si>
    <t>PRESTAMOS EXTERNOS A PAGAR A L. PLAZO</t>
  </si>
  <si>
    <t>OTROS PASIVOS A PAGAR A L. PLAZO (NOTA 2)</t>
  </si>
  <si>
    <t>TOTAL PASIVOS NO CORRIENTES</t>
  </si>
  <si>
    <t xml:space="preserve">TOTAL PASIVOS </t>
  </si>
  <si>
    <t>PATRIMONIO</t>
  </si>
  <si>
    <t xml:space="preserve">PATRIMONIO INSTITUCIONAL </t>
  </si>
  <si>
    <t>RESULTADO DE PERIODOS ANTERIORES</t>
  </si>
  <si>
    <t>RESULTADO DEL PERIODO</t>
  </si>
  <si>
    <t>TOTAL PATRIMONIO</t>
  </si>
  <si>
    <t>TOTAL PASIVOS Y PATRIMONIO</t>
  </si>
  <si>
    <t xml:space="preserve">                   Del Ministro y/o Director General</t>
  </si>
  <si>
    <t>Director Financiero</t>
  </si>
  <si>
    <t>Encargada  de contabilidad</t>
  </si>
  <si>
    <r>
      <rPr>
        <b/>
        <sz val="11"/>
        <color theme="1"/>
        <rFont val="Arial"/>
        <family val="2"/>
      </rPr>
      <t xml:space="preserve">NOTA:1 </t>
    </r>
    <r>
      <rPr>
        <b/>
        <sz val="8"/>
        <color theme="1"/>
        <rFont val="Arial"/>
        <family val="2"/>
      </rPr>
      <t xml:space="preserve">EN  LOS MONTOS SOLO SE ESTA TOMADO EN CUENTA LA CUENTA INSTALCION &amp; EQUIPOS  </t>
    </r>
  </si>
  <si>
    <r>
      <rPr>
        <b/>
        <sz val="11"/>
        <color theme="1"/>
        <rFont val="Calibri"/>
        <family val="2"/>
        <scheme val="minor"/>
      </rPr>
      <t xml:space="preserve">NOTA:2 </t>
    </r>
    <r>
      <rPr>
        <b/>
        <sz val="8"/>
        <color theme="1"/>
        <rFont val="Calibri"/>
        <family val="2"/>
        <scheme val="minor"/>
      </rPr>
      <t xml:space="preserve">  EN 2018. SE LE RALIZO UN PAGO A LA OMM POR VALOR DE RD$1,317,384.00                                                                                                                                                                                                                                                 LA  CUOTA PENDIENTE ASCIENDE A UN VALOR DE CHF53,762.93, CALCULADO A LA TASA 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DEL 10/09/2018 SEGUN EL   BANCO CENTRAL  DE REP.DOM (53,762.93 x 51.0563)=RD$2,744,936.2</t>
    </r>
  </si>
  <si>
    <t>DEL 1RO. AL 28  DE  FEBRERO  DEL   2019</t>
  </si>
  <si>
    <t>DEL  1RO.  AL 31  DE  ENERO  DEL   2019</t>
  </si>
  <si>
    <t>OMM</t>
  </si>
  <si>
    <t>ASOCIACION</t>
  </si>
  <si>
    <t>Ac+ANC</t>
  </si>
  <si>
    <t>SUMATORIA</t>
  </si>
  <si>
    <t>PC+PNC</t>
  </si>
  <si>
    <t>A-P</t>
  </si>
  <si>
    <t>A+PATRIMONIO</t>
  </si>
  <si>
    <t>RESULTADO DEL PERIODO -PATRIMONIO</t>
  </si>
  <si>
    <t xml:space="preserve">SUMATORIA </t>
  </si>
  <si>
    <t xml:space="preserve">OTRAS CUENTAS BIENES Y SERVICIOS </t>
  </si>
  <si>
    <r>
      <t xml:space="preserve">NOTA:1 </t>
    </r>
    <r>
      <rPr>
        <b/>
        <sz val="8"/>
        <color theme="1"/>
        <rFont val="Arial"/>
        <family val="2"/>
      </rPr>
      <t xml:space="preserve">EN  LOS MONTOS SOLO SE ESTA TOMADO EN CUENTA LA CUENTA INSTALACION &amp; EQUIPOS  </t>
    </r>
  </si>
  <si>
    <t>DEL 1RO. AL 31  DE  MARZO  DEL   2019</t>
  </si>
  <si>
    <t>DEL 1RO. AL 30 DE ABRIL  DEL   2019</t>
  </si>
  <si>
    <t>DEL 1RO. AL 31 DE MAYO   DEL   2019</t>
  </si>
  <si>
    <r>
      <rPr>
        <b/>
        <sz val="11"/>
        <color theme="1"/>
        <rFont val="Calibri"/>
        <family val="2"/>
        <scheme val="minor"/>
      </rPr>
      <t xml:space="preserve">NOTA:2 </t>
    </r>
    <r>
      <rPr>
        <b/>
        <sz val="8"/>
        <color theme="1"/>
        <rFont val="Calibri"/>
        <family val="2"/>
        <scheme val="minor"/>
      </rPr>
      <t xml:space="preserve">  EN 2019. SE LE RALIZO UN PAGO A LA OMM POR VALOR DE RD$1,320,000.00                                                                                                                                                                                                                                             LA  CUOTA PENDIENTE ASCIENDE A UN VALOR DE CHF27,156.73, CALCULADO A LA TASA 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DEL 31 /05/2019. SEGUN EL   BANCO CENTRAL  DE REP.DOM (27,156.73 x 50.2276)=RD$1,364,017.47</t>
    </r>
  </si>
  <si>
    <t xml:space="preserve">                                   Ing.Gloria M. Ceballos </t>
  </si>
  <si>
    <t>Ing.Francisco Emiliano</t>
  </si>
  <si>
    <t>Licda.Mercedes De la Cruz</t>
  </si>
  <si>
    <t xml:space="preserve">                  Ing.Gloria M. Ceballos </t>
  </si>
  <si>
    <t>Licda.Elizabeth Santana</t>
  </si>
  <si>
    <t>Encargada Int. Contabilidad</t>
  </si>
  <si>
    <t>173,800.00</t>
  </si>
  <si>
    <t xml:space="preserve">TOTAL ACTIVOS  NO CORRIENTES                                                              </t>
  </si>
  <si>
    <t>24,078,500.00</t>
  </si>
  <si>
    <t>41,933,420.00</t>
  </si>
  <si>
    <t>DISPONIBILIDADES (Anexo Estados bancarios)</t>
  </si>
  <si>
    <r>
      <rPr>
        <b/>
        <sz val="11"/>
        <color theme="1"/>
        <rFont val="Calibri"/>
        <family val="2"/>
        <scheme val="minor"/>
      </rPr>
      <t xml:space="preserve">NOTA: </t>
    </r>
    <r>
      <rPr>
        <b/>
        <sz val="8"/>
        <color theme="1"/>
        <rFont val="Calibri"/>
        <family val="2"/>
        <scheme val="minor"/>
      </rPr>
      <t xml:space="preserve">SE LE RALIZO UN PAGO A LA OMM POR VALOR DE CHF 32,059.09,SEGUN TASA CHF62.3848 DEL 29/04/2021 EQUIVALENTE A RD$2,0000,000.00, DE UN VALOR DE CHF82,246.04, RESTANDO 50.186.95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</si>
  <si>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 xml:space="preserve">EQUIPOS DE TRANSPORTES </t>
  </si>
  <si>
    <t>DEL 1RO. AL 31 DE OCTUBRE  DEL   2021</t>
  </si>
  <si>
    <t>OTROS PASIVOS A PAGAR A L. PLAZO</t>
  </si>
  <si>
    <t>GOBIERNO DE LA</t>
  </si>
  <si>
    <t xml:space="preserve">        REPÚBLICA   DOMINICANA</t>
  </si>
  <si>
    <t xml:space="preserve">      OFICINA NACIONAL DE METEOROLOGÍA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</si>
</sst>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(* #,##0.00_);_(* \(#,##0.00\);_(* &quot;-&quot;??_);_(@_)"/>
    <numFmt numFmtId="165" formatCode="_-* #,##0.00\ _P_t_s_-;\-* #,##0.00\ _P_t_s_-;_-* &quot;-&quot;??\ _P_t_s_-;_-@_-"/>
  </numFmts>
  <fonts count="3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sz val="9"/>
      <name val="Times New Roman"/>
      <family val="1"/>
    </font>
    <font>
      <b/>
      <sz val="9"/>
      <name val="Times New Roman"/>
      <family val="1"/>
    </font>
    <font>
      <sz val="12"/>
      <name val="Times New Roman"/>
      <family val="1"/>
    </font>
    <font>
      <b/>
      <sz val="8"/>
      <name val="Times New Roman"/>
      <family val="1"/>
    </font>
    <font>
      <sz val="8"/>
      <name val="Times New Roman"/>
      <family val="1"/>
    </font>
    <font>
      <sz val="9"/>
      <name val="Arial"/>
      <family val="2"/>
    </font>
    <font>
      <b/>
      <u/>
      <sz val="9"/>
      <name val="Times New Roman"/>
      <family val="1"/>
    </font>
    <font>
      <b/>
      <sz val="10"/>
      <name val="Times New Roman"/>
      <family val="1"/>
    </font>
    <font>
      <b/>
      <u/>
      <sz val="10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2"/>
      <name val="Times New Roman"/>
      <family val="1"/>
    </font>
    <font>
      <b/>
      <u/>
      <sz val="11"/>
      <name val="Times New Roman"/>
      <family val="1"/>
    </font>
    <font>
      <sz val="12"/>
      <name val="Arial"/>
      <family val="2"/>
    </font>
    <font>
      <b/>
      <sz val="14"/>
      <name val="Times New Roman"/>
      <family val="1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8"/>
      <color theme="1"/>
      <name val="Arial"/>
      <family val="2"/>
    </font>
    <font>
      <b/>
      <sz val="11"/>
      <color theme="1"/>
      <name val="Arial"/>
      <family val="2"/>
    </font>
    <font>
      <b/>
      <i/>
      <sz val="14"/>
      <name val="Times New Roman"/>
      <family val="1"/>
    </font>
    <font>
      <sz val="12"/>
      <color theme="1"/>
      <name val="Calibri"/>
      <family val="2"/>
      <scheme val="minor"/>
    </font>
    <font>
      <sz val="12"/>
      <color rgb="FF050974"/>
      <name val="Calibri"/>
      <family val="2"/>
    </font>
    <font>
      <b/>
      <sz val="12"/>
      <color rgb="FF050974"/>
      <name val="Palatino Linotype"/>
      <family val="1"/>
    </font>
    <font>
      <b/>
      <sz val="11"/>
      <color rgb="FFFF0000"/>
      <name val="Palatino Linotype"/>
      <family val="1"/>
    </font>
  </fonts>
  <fills count="5">
    <fill>
      <patternFill patternType="none"/>
    </fill>
    <fill>
      <patternFill patternType="gray125"/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indexed="9"/>
        <bgColor indexed="64"/>
      </patternFill>
    </fill>
  </fills>
  <borders count="7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9">
    <xf numFmtId="0" fontId="0" fillId="0" borderId="0"/>
    <xf numFmtId="164" fontId="1" fillId="0" borderId="0" applyFont="0" applyFill="0" applyBorder="0" applyAlignment="0" applyProtection="0"/>
    <xf numFmtId="0" fontId="2" fillId="2" borderId="0" applyNumberFormat="0" applyBorder="0" applyAlignment="0" applyProtection="0"/>
    <xf numFmtId="0" fontId="3" fillId="0" borderId="2" applyNumberFormat="0" applyFill="0" applyAlignment="0" applyProtection="0"/>
    <xf numFmtId="164" fontId="4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1" fillId="0" borderId="0"/>
    <xf numFmtId="0" fontId="5" fillId="0" borderId="0"/>
    <xf numFmtId="0" fontId="4" fillId="3" borderId="1" applyNumberFormat="0" applyFont="0" applyAlignment="0" applyProtection="0"/>
  </cellStyleXfs>
  <cellXfs count="90">
    <xf numFmtId="0" fontId="0" fillId="0" borderId="0" xfId="0"/>
    <xf numFmtId="0" fontId="0" fillId="0" borderId="0" xfId="0"/>
    <xf numFmtId="165" fontId="5" fillId="0" borderId="0" xfId="5" applyFont="1"/>
    <xf numFmtId="165" fontId="5" fillId="0" borderId="0" xfId="5" applyFont="1" applyBorder="1"/>
    <xf numFmtId="0" fontId="10" fillId="4" borderId="0" xfId="7" applyFont="1" applyFill="1"/>
    <xf numFmtId="165" fontId="6" fillId="4" borderId="0" xfId="5" applyFont="1" applyFill="1" applyAlignment="1">
      <alignment horizontal="right"/>
    </xf>
    <xf numFmtId="0" fontId="6" fillId="4" borderId="0" xfId="7" applyFont="1" applyFill="1"/>
    <xf numFmtId="0" fontId="7" fillId="4" borderId="0" xfId="7" applyFont="1" applyFill="1"/>
    <xf numFmtId="0" fontId="12" fillId="4" borderId="0" xfId="7" applyFont="1" applyFill="1"/>
    <xf numFmtId="0" fontId="6" fillId="4" borderId="0" xfId="7" applyFont="1" applyFill="1" applyBorder="1"/>
    <xf numFmtId="0" fontId="11" fillId="0" borderId="0" xfId="7" applyFont="1"/>
    <xf numFmtId="0" fontId="6" fillId="0" borderId="0" xfId="7" applyFont="1" applyAlignment="1">
      <alignment horizontal="center"/>
    </xf>
    <xf numFmtId="0" fontId="9" fillId="4" borderId="0" xfId="7" applyFont="1" applyFill="1" applyAlignment="1">
      <alignment horizontal="center"/>
    </xf>
    <xf numFmtId="165" fontId="8" fillId="4" borderId="0" xfId="5" applyFont="1" applyFill="1" applyAlignment="1">
      <alignment horizontal="right"/>
    </xf>
    <xf numFmtId="0" fontId="16" fillId="4" borderId="0" xfId="7" applyFont="1" applyFill="1"/>
    <xf numFmtId="0" fontId="8" fillId="4" borderId="0" xfId="7" applyFont="1" applyFill="1" applyAlignment="1">
      <alignment horizontal="center"/>
    </xf>
    <xf numFmtId="0" fontId="15" fillId="4" borderId="0" xfId="7" applyFont="1" applyFill="1"/>
    <xf numFmtId="0" fontId="18" fillId="4" borderId="0" xfId="7" applyFont="1" applyFill="1"/>
    <xf numFmtId="0" fontId="16" fillId="4" borderId="0" xfId="7" applyFont="1" applyFill="1" applyBorder="1"/>
    <xf numFmtId="0" fontId="18" fillId="4" borderId="0" xfId="7" applyFont="1" applyFill="1" applyAlignment="1">
      <alignment horizontal="center"/>
    </xf>
    <xf numFmtId="165" fontId="15" fillId="4" borderId="0" xfId="5" applyFont="1" applyFill="1" applyAlignment="1">
      <alignment horizontal="right"/>
    </xf>
    <xf numFmtId="0" fontId="16" fillId="4" borderId="0" xfId="7" applyFont="1" applyFill="1" applyAlignment="1">
      <alignment horizontal="right"/>
    </xf>
    <xf numFmtId="165" fontId="16" fillId="4" borderId="0" xfId="5" applyFont="1" applyFill="1" applyAlignment="1">
      <alignment horizontal="right"/>
    </xf>
    <xf numFmtId="165" fontId="16" fillId="4" borderId="3" xfId="5" applyFont="1" applyFill="1" applyBorder="1" applyAlignment="1">
      <alignment horizontal="right"/>
    </xf>
    <xf numFmtId="165" fontId="15" fillId="4" borderId="3" xfId="5" applyFont="1" applyFill="1" applyBorder="1" applyAlignment="1">
      <alignment horizontal="right"/>
    </xf>
    <xf numFmtId="165" fontId="15" fillId="4" borderId="4" xfId="5" applyFont="1" applyFill="1" applyBorder="1" applyAlignment="1">
      <alignment horizontal="right"/>
    </xf>
    <xf numFmtId="165" fontId="16" fillId="4" borderId="0" xfId="5" applyFont="1" applyFill="1" applyBorder="1" applyAlignment="1">
      <alignment horizontal="right"/>
    </xf>
    <xf numFmtId="0" fontId="16" fillId="4" borderId="0" xfId="7" applyFont="1" applyFill="1" applyBorder="1" applyAlignment="1">
      <alignment horizontal="right"/>
    </xf>
    <xf numFmtId="165" fontId="15" fillId="4" borderId="5" xfId="5" applyFont="1" applyFill="1" applyBorder="1" applyAlignment="1">
      <alignment horizontal="right"/>
    </xf>
    <xf numFmtId="0" fontId="14" fillId="4" borderId="0" xfId="7" applyFont="1" applyFill="1" applyAlignment="1">
      <alignment horizontal="center"/>
    </xf>
    <xf numFmtId="0" fontId="8" fillId="0" borderId="0" xfId="7" applyFont="1" applyAlignment="1">
      <alignment horizontal="center"/>
    </xf>
    <xf numFmtId="0" fontId="17" fillId="0" borderId="0" xfId="7" applyFont="1" applyAlignment="1">
      <alignment horizontal="center"/>
    </xf>
    <xf numFmtId="0" fontId="17" fillId="0" borderId="0" xfId="7" applyFont="1" applyAlignment="1">
      <alignment horizontal="left" indent="3"/>
    </xf>
    <xf numFmtId="165" fontId="8" fillId="4" borderId="0" xfId="5" applyFont="1" applyFill="1" applyBorder="1" applyAlignment="1">
      <alignment horizontal="right"/>
    </xf>
    <xf numFmtId="165" fontId="11" fillId="0" borderId="0" xfId="5" applyFont="1" applyAlignment="1">
      <alignment horizontal="right"/>
    </xf>
    <xf numFmtId="0" fontId="19" fillId="0" borderId="0" xfId="7" applyFont="1" applyBorder="1"/>
    <xf numFmtId="0" fontId="21" fillId="0" borderId="0" xfId="0" applyFont="1"/>
    <xf numFmtId="0" fontId="22" fillId="0" borderId="0" xfId="0" applyFont="1" applyAlignment="1">
      <alignment horizontal="left"/>
    </xf>
    <xf numFmtId="0" fontId="8" fillId="0" borderId="0" xfId="7" applyFont="1" applyBorder="1" applyAlignment="1">
      <alignment horizontal="center"/>
    </xf>
    <xf numFmtId="0" fontId="11" fillId="0" borderId="0" xfId="7" applyFont="1" applyBorder="1"/>
    <xf numFmtId="0" fontId="24" fillId="0" borderId="0" xfId="0" applyFont="1"/>
    <xf numFmtId="0" fontId="0" fillId="0" borderId="0" xfId="0" applyAlignment="1">
      <alignment wrapText="1"/>
    </xf>
    <xf numFmtId="0" fontId="25" fillId="4" borderId="0" xfId="7" applyFont="1" applyFill="1" applyAlignment="1">
      <alignment horizontal="center"/>
    </xf>
    <xf numFmtId="0" fontId="13" fillId="4" borderId="0" xfId="7" applyFont="1" applyFill="1" applyAlignment="1">
      <alignment horizontal="center"/>
    </xf>
    <xf numFmtId="0" fontId="23" fillId="0" borderId="0" xfId="0" applyFont="1" applyFill="1" applyBorder="1" applyAlignment="1">
      <alignment horizontal="left" vertical="center" wrapText="1"/>
    </xf>
    <xf numFmtId="0" fontId="22" fillId="0" borderId="0" xfId="0" applyFont="1" applyAlignment="1">
      <alignment horizontal="left" wrapText="1"/>
    </xf>
    <xf numFmtId="0" fontId="17" fillId="4" borderId="0" xfId="7" applyFont="1" applyFill="1" applyBorder="1" applyAlignment="1">
      <alignment horizontal="center"/>
    </xf>
    <xf numFmtId="0" fontId="10" fillId="4" borderId="0" xfId="7" applyFont="1" applyFill="1" applyBorder="1"/>
    <xf numFmtId="2" fontId="16" fillId="4" borderId="0" xfId="7" applyNumberFormat="1" applyFont="1" applyFill="1" applyAlignment="1"/>
    <xf numFmtId="164" fontId="0" fillId="0" borderId="0" xfId="0" applyNumberFormat="1"/>
    <xf numFmtId="164" fontId="0" fillId="0" borderId="0" xfId="1" applyFont="1"/>
    <xf numFmtId="165" fontId="15" fillId="4" borderId="0" xfId="5" applyFont="1" applyFill="1" applyBorder="1" applyAlignment="1">
      <alignment horizontal="right"/>
    </xf>
    <xf numFmtId="0" fontId="8" fillId="0" borderId="0" xfId="7" applyFont="1" applyAlignment="1">
      <alignment horizontal="center"/>
    </xf>
    <xf numFmtId="0" fontId="22" fillId="0" borderId="0" xfId="0" applyFont="1" applyAlignment="1">
      <alignment horizontal="left"/>
    </xf>
    <xf numFmtId="165" fontId="17" fillId="4" borderId="3" xfId="5" applyFont="1" applyFill="1" applyBorder="1" applyAlignment="1">
      <alignment horizontal="right"/>
    </xf>
    <xf numFmtId="0" fontId="17" fillId="0" borderId="0" xfId="7" applyFont="1" applyAlignment="1">
      <alignment horizontal="center"/>
    </xf>
    <xf numFmtId="0" fontId="8" fillId="0" borderId="0" xfId="7" applyFont="1" applyAlignment="1">
      <alignment horizontal="center"/>
    </xf>
    <xf numFmtId="0" fontId="22" fillId="0" borderId="0" xfId="0" applyFont="1" applyAlignment="1">
      <alignment horizontal="left"/>
    </xf>
    <xf numFmtId="0" fontId="15" fillId="4" borderId="0" xfId="7" applyFont="1" applyFill="1" applyAlignment="1">
      <alignment horizontal="right"/>
    </xf>
    <xf numFmtId="0" fontId="6" fillId="4" borderId="0" xfId="7" applyFont="1" applyFill="1" applyAlignment="1">
      <alignment horizontal="right"/>
    </xf>
    <xf numFmtId="165" fontId="15" fillId="4" borderId="3" xfId="5" applyFont="1" applyFill="1" applyBorder="1" applyAlignment="1">
      <alignment horizontal="right" wrapText="1"/>
    </xf>
    <xf numFmtId="165" fontId="16" fillId="4" borderId="0" xfId="5" applyFont="1" applyFill="1" applyAlignment="1">
      <alignment horizontal="right" wrapText="1"/>
    </xf>
    <xf numFmtId="165" fontId="16" fillId="4" borderId="0" xfId="5" applyFont="1" applyFill="1" applyAlignment="1">
      <alignment horizontal="right" vertical="center" wrapText="1"/>
    </xf>
    <xf numFmtId="165" fontId="15" fillId="4" borderId="4" xfId="5" applyFont="1" applyFill="1" applyBorder="1" applyAlignment="1">
      <alignment horizontal="right" wrapText="1"/>
    </xf>
    <xf numFmtId="165" fontId="16" fillId="4" borderId="0" xfId="5" applyFont="1" applyFill="1" applyBorder="1" applyAlignment="1">
      <alignment horizontal="right" wrapText="1"/>
    </xf>
    <xf numFmtId="165" fontId="16" fillId="4" borderId="6" xfId="5" applyFont="1" applyFill="1" applyBorder="1" applyAlignment="1">
      <alignment horizontal="right" wrapText="1"/>
    </xf>
    <xf numFmtId="164" fontId="16" fillId="4" borderId="0" xfId="1" applyFont="1" applyFill="1" applyAlignment="1">
      <alignment horizontal="right" wrapText="1"/>
    </xf>
    <xf numFmtId="165" fontId="15" fillId="4" borderId="5" xfId="5" applyFont="1" applyFill="1" applyBorder="1" applyAlignment="1">
      <alignment horizontal="right" wrapText="1"/>
    </xf>
    <xf numFmtId="165" fontId="8" fillId="4" borderId="0" xfId="5" applyFont="1" applyFill="1" applyAlignment="1">
      <alignment horizontal="right" wrapText="1"/>
    </xf>
    <xf numFmtId="165" fontId="6" fillId="4" borderId="0" xfId="5" applyFont="1" applyFill="1" applyAlignment="1">
      <alignment horizontal="right" wrapText="1"/>
    </xf>
    <xf numFmtId="165" fontId="16" fillId="0" borderId="0" xfId="5" applyFont="1" applyBorder="1" applyAlignment="1">
      <alignment horizontal="right" wrapText="1"/>
    </xf>
    <xf numFmtId="165" fontId="11" fillId="0" borderId="6" xfId="5" applyFont="1" applyBorder="1" applyAlignment="1">
      <alignment horizontal="right" wrapText="1"/>
    </xf>
    <xf numFmtId="165" fontId="15" fillId="4" borderId="0" xfId="5" applyFont="1" applyFill="1" applyAlignment="1">
      <alignment horizontal="right" wrapText="1"/>
    </xf>
    <xf numFmtId="165" fontId="16" fillId="4" borderId="3" xfId="5" applyFont="1" applyFill="1" applyBorder="1" applyAlignment="1">
      <alignment horizontal="right" wrapText="1"/>
    </xf>
    <xf numFmtId="0" fontId="25" fillId="4" borderId="0" xfId="7" applyFont="1" applyFill="1" applyAlignment="1">
      <alignment horizontal="center"/>
    </xf>
    <xf numFmtId="0" fontId="13" fillId="4" borderId="0" xfId="7" applyFont="1" applyFill="1" applyAlignment="1">
      <alignment horizontal="center"/>
    </xf>
    <xf numFmtId="0" fontId="23" fillId="0" borderId="0" xfId="0" applyFont="1" applyFill="1" applyBorder="1" applyAlignment="1">
      <alignment horizontal="left" vertical="center" wrapText="1"/>
    </xf>
    <xf numFmtId="0" fontId="17" fillId="0" borderId="0" xfId="7" applyFont="1" applyAlignment="1">
      <alignment horizontal="center"/>
    </xf>
    <xf numFmtId="0" fontId="0" fillId="0" borderId="0" xfId="0" applyAlignment="1">
      <alignment wrapText="1"/>
    </xf>
    <xf numFmtId="0" fontId="8" fillId="0" borderId="0" xfId="7" applyFont="1" applyAlignment="1">
      <alignment horizontal="center"/>
    </xf>
    <xf numFmtId="0" fontId="22" fillId="0" borderId="0" xfId="0" applyFont="1" applyAlignment="1">
      <alignment horizontal="left"/>
    </xf>
    <xf numFmtId="0" fontId="22" fillId="0" borderId="0" xfId="0" applyFont="1" applyAlignment="1">
      <alignment horizontal="left" wrapText="1"/>
    </xf>
    <xf numFmtId="0" fontId="17" fillId="0" borderId="0" xfId="7" applyFont="1" applyBorder="1" applyAlignment="1">
      <alignment horizontal="center"/>
    </xf>
    <xf numFmtId="0" fontId="20" fillId="4" borderId="0" xfId="7" applyFont="1" applyFill="1" applyAlignment="1">
      <alignment horizontal="center"/>
    </xf>
    <xf numFmtId="0" fontId="0" fillId="0" borderId="0" xfId="0" applyAlignment="1">
      <alignment horizontal="center" vertical="center"/>
    </xf>
    <xf numFmtId="0" fontId="26" fillId="0" borderId="0" xfId="0" applyFont="1" applyAlignment="1">
      <alignment horizontal="center" vertical="center"/>
    </xf>
    <xf numFmtId="0" fontId="27" fillId="0" borderId="0" xfId="0" applyFont="1" applyAlignment="1">
      <alignment wrapText="1"/>
    </xf>
    <xf numFmtId="0" fontId="27" fillId="0" borderId="0" xfId="0" applyFont="1" applyAlignment="1">
      <alignment horizontal="center" wrapText="1"/>
    </xf>
    <xf numFmtId="0" fontId="28" fillId="0" borderId="0" xfId="0" applyFont="1" applyAlignment="1">
      <alignment horizontal="center" vertical="top"/>
    </xf>
    <xf numFmtId="0" fontId="29" fillId="0" borderId="0" xfId="0" applyFont="1" applyAlignment="1">
      <alignment horizontal="center"/>
    </xf>
  </cellXfs>
  <cellStyles count="9">
    <cellStyle name="Millares" xfId="1" builtinId="3"/>
    <cellStyle name="Millares 2" xfId="5"/>
    <cellStyle name="Millares 3" xfId="4"/>
    <cellStyle name="Neutral" xfId="2" builtinId="28" customBuiltin="1"/>
    <cellStyle name="Normal" xfId="0" builtinId="0"/>
    <cellStyle name="Normal 2" xfId="6"/>
    <cellStyle name="Normal 3" xfId="7"/>
    <cellStyle name="Notas 2" xfId="8"/>
    <cellStyle name="Total" xfId="3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323850</xdr:colOff>
      <xdr:row>7</xdr:row>
      <xdr:rowOff>9525</xdr:rowOff>
    </xdr:from>
    <xdr:to>
      <xdr:col>4</xdr:col>
      <xdr:colOff>885825</xdr:colOff>
      <xdr:row>7</xdr:row>
      <xdr:rowOff>10648</xdr:rowOff>
    </xdr:to>
    <xdr:pic>
      <xdr:nvPicPr>
        <xdr:cNvPr id="2" name="1 Imagen" descr="escudodominicano.pn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57550" y="1685925"/>
          <a:ext cx="1343025" cy="112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361952</xdr:colOff>
      <xdr:row>6</xdr:row>
      <xdr:rowOff>219073</xdr:rowOff>
    </xdr:from>
    <xdr:to>
      <xdr:col>4</xdr:col>
      <xdr:colOff>704850</xdr:colOff>
      <xdr:row>6</xdr:row>
      <xdr:rowOff>219074</xdr:rowOff>
    </xdr:to>
    <xdr:sp macro="" textlink="">
      <xdr:nvSpPr>
        <xdr:cNvPr id="3" name="Line 13"/>
        <xdr:cNvSpPr>
          <a:spLocks noChangeShapeType="1"/>
        </xdr:cNvSpPr>
      </xdr:nvSpPr>
      <xdr:spPr bwMode="auto">
        <a:xfrm>
          <a:off x="3295652" y="1390648"/>
          <a:ext cx="1123948" cy="1"/>
        </a:xfrm>
        <a:prstGeom prst="line">
          <a:avLst/>
        </a:prstGeom>
        <a:noFill/>
        <a:ln w="38100">
          <a:solidFill>
            <a:srgbClr val="FF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495300</xdr:colOff>
      <xdr:row>1</xdr:row>
      <xdr:rowOff>114300</xdr:rowOff>
    </xdr:from>
    <xdr:to>
      <xdr:col>4</xdr:col>
      <xdr:colOff>482366</xdr:colOff>
      <xdr:row>5</xdr:row>
      <xdr:rowOff>9525</xdr:rowOff>
    </xdr:to>
    <xdr:pic>
      <xdr:nvPicPr>
        <xdr:cNvPr id="4" name="image2.png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9000" y="304800"/>
          <a:ext cx="768116" cy="676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L73"/>
  <sheetViews>
    <sheetView topLeftCell="B19" workbookViewId="0">
      <selection activeCell="F52" sqref="F52"/>
    </sheetView>
  </sheetViews>
  <sheetFormatPr baseColWidth="10" defaultRowHeight="15" x14ac:dyDescent="0.25"/>
  <cols>
    <col min="1" max="1" width="8" style="1" customWidth="1"/>
    <col min="2" max="2" width="17.28515625" customWidth="1"/>
    <col min="3" max="3" width="15.140625" customWidth="1"/>
    <col min="4" max="4" width="18.140625" customWidth="1"/>
    <col min="5" max="5" width="24.28515625" customWidth="1"/>
    <col min="6" max="6" width="29.28515625" customWidth="1"/>
    <col min="7" max="7" width="26.5703125" style="1" customWidth="1"/>
    <col min="9" max="9" width="14.5703125" customWidth="1"/>
    <col min="10" max="11" width="15.140625" bestFit="1" customWidth="1"/>
    <col min="12" max="12" width="14.140625" bestFit="1" customWidth="1"/>
  </cols>
  <sheetData>
    <row r="6" spans="2:7" ht="26.25" customHeight="1" x14ac:dyDescent="0.35">
      <c r="B6" s="74" t="s">
        <v>0</v>
      </c>
      <c r="C6" s="74"/>
      <c r="D6" s="74"/>
      <c r="E6" s="74"/>
      <c r="F6" s="74"/>
      <c r="G6" s="42"/>
    </row>
    <row r="7" spans="2:7" x14ac:dyDescent="0.25">
      <c r="B7" s="75" t="s">
        <v>44</v>
      </c>
      <c r="C7" s="75"/>
      <c r="D7" s="75"/>
      <c r="E7" s="75"/>
      <c r="F7" s="75"/>
      <c r="G7" s="43"/>
    </row>
    <row r="8" spans="2:7" x14ac:dyDescent="0.25">
      <c r="B8" s="75" t="s">
        <v>1</v>
      </c>
      <c r="C8" s="75"/>
      <c r="D8" s="75"/>
      <c r="E8" s="75"/>
      <c r="F8" s="75"/>
      <c r="G8" s="43"/>
    </row>
    <row r="9" spans="2:7" x14ac:dyDescent="0.25">
      <c r="B9" s="12"/>
      <c r="C9" s="12"/>
      <c r="D9" s="12"/>
      <c r="E9" s="12"/>
      <c r="F9" s="12"/>
      <c r="G9" s="12"/>
    </row>
    <row r="10" spans="2:7" x14ac:dyDescent="0.25">
      <c r="B10" s="7" t="s">
        <v>2</v>
      </c>
      <c r="C10" s="7"/>
      <c r="D10" s="1"/>
      <c r="E10" s="1"/>
      <c r="F10" s="47"/>
      <c r="G10" s="47"/>
    </row>
    <row r="11" spans="2:7" x14ac:dyDescent="0.25">
      <c r="B11" s="7" t="s">
        <v>3</v>
      </c>
      <c r="C11" s="7"/>
      <c r="D11" s="7"/>
      <c r="E11" s="7"/>
      <c r="F11" s="4"/>
      <c r="G11" s="4"/>
    </row>
    <row r="12" spans="2:7" ht="15.75" x14ac:dyDescent="0.25">
      <c r="B12" s="14" t="s">
        <v>4</v>
      </c>
      <c r="C12" s="29"/>
      <c r="D12" s="15"/>
      <c r="E12" s="15"/>
      <c r="F12" s="13">
        <v>392447.41</v>
      </c>
      <c r="G12" s="13"/>
    </row>
    <row r="13" spans="2:7" x14ac:dyDescent="0.25">
      <c r="B13" s="14" t="s">
        <v>5</v>
      </c>
      <c r="C13" s="14"/>
      <c r="D13" s="6"/>
      <c r="E13" s="6"/>
      <c r="F13" s="5">
        <v>0</v>
      </c>
      <c r="G13" s="5"/>
    </row>
    <row r="14" spans="2:7" x14ac:dyDescent="0.25">
      <c r="B14" s="14" t="s">
        <v>6</v>
      </c>
      <c r="C14" s="14"/>
      <c r="D14" s="6"/>
      <c r="E14" s="6"/>
      <c r="F14" s="5">
        <v>0</v>
      </c>
      <c r="G14" s="5"/>
    </row>
    <row r="15" spans="2:7" ht="15.75" x14ac:dyDescent="0.25">
      <c r="B15" s="48" t="s">
        <v>7</v>
      </c>
      <c r="C15" s="14"/>
      <c r="D15" s="6"/>
      <c r="E15" s="6"/>
      <c r="F15" s="13">
        <v>1251907.42</v>
      </c>
      <c r="G15" s="13"/>
    </row>
    <row r="16" spans="2:7" x14ac:dyDescent="0.25">
      <c r="B16" s="14" t="s">
        <v>8</v>
      </c>
      <c r="C16" s="14"/>
      <c r="D16" s="6"/>
      <c r="E16" s="6"/>
      <c r="F16" s="34"/>
      <c r="G16" s="34"/>
    </row>
    <row r="17" spans="2:12" x14ac:dyDescent="0.25">
      <c r="B17" s="16" t="s">
        <v>9</v>
      </c>
      <c r="C17" s="16"/>
      <c r="D17" s="7"/>
      <c r="E17" s="7"/>
      <c r="F17" s="20">
        <f>+F15+F12</f>
        <v>1644354.8299999998</v>
      </c>
      <c r="G17" s="20"/>
      <c r="H17" s="1"/>
      <c r="I17" s="1" t="s">
        <v>53</v>
      </c>
    </row>
    <row r="18" spans="2:12" x14ac:dyDescent="0.25">
      <c r="B18" s="16"/>
      <c r="C18" s="16"/>
      <c r="D18" s="7"/>
      <c r="E18" s="7"/>
      <c r="F18" s="21"/>
      <c r="G18" s="21"/>
    </row>
    <row r="19" spans="2:12" x14ac:dyDescent="0.25">
      <c r="B19" s="16" t="s">
        <v>10</v>
      </c>
      <c r="C19" s="16"/>
      <c r="D19" s="7"/>
      <c r="E19" s="7"/>
      <c r="F19" s="14"/>
      <c r="G19" s="14"/>
    </row>
    <row r="20" spans="2:12" x14ac:dyDescent="0.25">
      <c r="B20" s="14" t="s">
        <v>11</v>
      </c>
      <c r="C20" s="14"/>
      <c r="D20" s="6"/>
      <c r="E20" s="6"/>
      <c r="F20" s="22">
        <v>196915.13</v>
      </c>
      <c r="G20" s="22"/>
    </row>
    <row r="21" spans="2:12" x14ac:dyDescent="0.25">
      <c r="B21" s="14" t="s">
        <v>12</v>
      </c>
      <c r="C21" s="14"/>
      <c r="D21" s="6"/>
      <c r="E21" s="6"/>
      <c r="F21" s="22"/>
      <c r="G21" s="22"/>
    </row>
    <row r="22" spans="2:12" x14ac:dyDescent="0.25">
      <c r="B22" s="14" t="s">
        <v>13</v>
      </c>
      <c r="C22" s="14"/>
      <c r="D22" s="6"/>
      <c r="E22" s="6"/>
      <c r="F22" s="22">
        <v>41933420</v>
      </c>
      <c r="G22" s="22"/>
    </row>
    <row r="23" spans="2:12" x14ac:dyDescent="0.25">
      <c r="B23" s="14" t="s">
        <v>14</v>
      </c>
      <c r="C23" s="14"/>
      <c r="D23" s="6"/>
      <c r="E23" s="6"/>
      <c r="F23" s="22">
        <v>24078320</v>
      </c>
      <c r="G23" s="22"/>
    </row>
    <row r="24" spans="2:12" ht="15.75" thickBot="1" x14ac:dyDescent="0.3">
      <c r="B24" s="14" t="s">
        <v>15</v>
      </c>
      <c r="C24" s="14"/>
      <c r="D24" s="6"/>
      <c r="E24" s="6"/>
      <c r="F24" s="23">
        <v>0</v>
      </c>
      <c r="G24" s="26"/>
    </row>
    <row r="25" spans="2:12" ht="15.75" thickBot="1" x14ac:dyDescent="0.3">
      <c r="B25" s="16" t="s">
        <v>16</v>
      </c>
      <c r="C25" s="16"/>
      <c r="D25" s="7"/>
      <c r="E25" s="7"/>
      <c r="F25" s="24">
        <f>+F20+F22+F23</f>
        <v>66208655.130000003</v>
      </c>
      <c r="G25" s="51"/>
      <c r="J25" s="49"/>
    </row>
    <row r="26" spans="2:12" ht="15.75" thickBot="1" x14ac:dyDescent="0.3">
      <c r="B26" s="16" t="s">
        <v>17</v>
      </c>
      <c r="C26" s="16"/>
      <c r="D26" s="7"/>
      <c r="E26" s="7"/>
      <c r="F26" s="25">
        <f>+F17+F20+F22+F23</f>
        <v>67853009.960000008</v>
      </c>
      <c r="G26" s="51"/>
      <c r="I26" t="s">
        <v>47</v>
      </c>
      <c r="L26" s="49"/>
    </row>
    <row r="27" spans="2:12" ht="15.75" thickTop="1" x14ac:dyDescent="0.25">
      <c r="B27" s="16" t="s">
        <v>18</v>
      </c>
      <c r="C27" s="16"/>
      <c r="D27" s="7"/>
      <c r="E27" s="7"/>
      <c r="F27" s="16"/>
      <c r="G27" s="16"/>
    </row>
    <row r="28" spans="2:12" x14ac:dyDescent="0.25">
      <c r="B28" s="17" t="s">
        <v>19</v>
      </c>
      <c r="C28" s="17"/>
      <c r="D28" s="8"/>
      <c r="E28" s="8"/>
      <c r="F28" s="16"/>
      <c r="G28" s="16"/>
    </row>
    <row r="29" spans="2:12" x14ac:dyDescent="0.25">
      <c r="B29" s="14" t="s">
        <v>20</v>
      </c>
      <c r="C29" s="14"/>
      <c r="D29" s="6"/>
      <c r="E29" s="6"/>
      <c r="F29" s="22">
        <v>173800</v>
      </c>
      <c r="G29" s="22"/>
      <c r="I29" t="s">
        <v>46</v>
      </c>
    </row>
    <row r="30" spans="2:12" ht="15.75" x14ac:dyDescent="0.25">
      <c r="B30" s="14" t="s">
        <v>21</v>
      </c>
      <c r="C30" s="14"/>
      <c r="D30" s="6"/>
      <c r="E30" s="6"/>
      <c r="F30" s="13">
        <v>700743.81</v>
      </c>
      <c r="G30" s="13"/>
      <c r="I30" t="s">
        <v>54</v>
      </c>
    </row>
    <row r="31" spans="2:12" x14ac:dyDescent="0.25">
      <c r="B31" s="14" t="s">
        <v>22</v>
      </c>
      <c r="C31" s="14"/>
      <c r="D31" s="6"/>
      <c r="E31" s="6"/>
      <c r="F31" s="1"/>
    </row>
    <row r="32" spans="2:12" x14ac:dyDescent="0.25">
      <c r="B32" s="14" t="s">
        <v>23</v>
      </c>
      <c r="C32" s="14"/>
      <c r="D32" s="6"/>
      <c r="E32" s="6"/>
      <c r="F32" s="26">
        <v>0</v>
      </c>
      <c r="G32" s="26"/>
    </row>
    <row r="33" spans="2:11" ht="15.75" thickBot="1" x14ac:dyDescent="0.3">
      <c r="B33" s="14" t="s">
        <v>24</v>
      </c>
      <c r="C33" s="14"/>
      <c r="D33" s="6"/>
      <c r="E33" s="6"/>
      <c r="F33" s="23">
        <v>0</v>
      </c>
      <c r="G33" s="26"/>
    </row>
    <row r="34" spans="2:11" ht="15.75" thickBot="1" x14ac:dyDescent="0.3">
      <c r="B34" s="16" t="s">
        <v>25</v>
      </c>
      <c r="C34" s="16"/>
      <c r="D34" s="7"/>
      <c r="E34" s="7"/>
      <c r="F34" s="28">
        <f>+F29+F30</f>
        <v>874543.81</v>
      </c>
      <c r="G34" s="51"/>
      <c r="I34" t="s">
        <v>48</v>
      </c>
    </row>
    <row r="35" spans="2:11" x14ac:dyDescent="0.25">
      <c r="B35" s="18"/>
      <c r="C35" s="18"/>
      <c r="D35" s="9"/>
      <c r="E35" s="9"/>
      <c r="F35" s="27"/>
      <c r="G35" s="27"/>
    </row>
    <row r="36" spans="2:11" x14ac:dyDescent="0.25">
      <c r="B36" s="17" t="s">
        <v>26</v>
      </c>
      <c r="C36" s="17"/>
      <c r="D36" s="8"/>
      <c r="E36" s="8"/>
      <c r="F36" s="26"/>
      <c r="G36" s="26"/>
    </row>
    <row r="37" spans="2:11" x14ac:dyDescent="0.25">
      <c r="B37" s="14" t="s">
        <v>27</v>
      </c>
      <c r="C37" s="14"/>
      <c r="D37" s="6"/>
      <c r="E37" s="6"/>
      <c r="F37" s="26"/>
      <c r="G37" s="26"/>
      <c r="J37" s="49"/>
    </row>
    <row r="38" spans="2:11" x14ac:dyDescent="0.25">
      <c r="B38" s="14" t="s">
        <v>28</v>
      </c>
      <c r="C38" s="14"/>
      <c r="D38" s="14"/>
      <c r="E38" s="14"/>
      <c r="F38" s="1"/>
    </row>
    <row r="39" spans="2:11" ht="15.75" x14ac:dyDescent="0.25">
      <c r="B39" s="14" t="s">
        <v>29</v>
      </c>
      <c r="C39" s="14"/>
      <c r="D39" s="6"/>
      <c r="E39" s="6"/>
      <c r="F39" s="33">
        <v>2744936.28</v>
      </c>
      <c r="G39" s="33"/>
      <c r="I39" t="s">
        <v>45</v>
      </c>
    </row>
    <row r="40" spans="2:11" ht="15.75" thickBot="1" x14ac:dyDescent="0.3">
      <c r="B40" s="16" t="s">
        <v>30</v>
      </c>
      <c r="C40" s="16"/>
      <c r="D40" s="7"/>
      <c r="E40" s="7"/>
      <c r="F40" s="24">
        <v>2744936.28</v>
      </c>
      <c r="G40" s="51"/>
    </row>
    <row r="41" spans="2:11" ht="15.75" thickBot="1" x14ac:dyDescent="0.3">
      <c r="B41" s="16" t="s">
        <v>31</v>
      </c>
      <c r="C41" s="16"/>
      <c r="D41" s="7"/>
      <c r="E41" s="7"/>
      <c r="F41" s="28">
        <f>+F34+F39</f>
        <v>3619480.09</v>
      </c>
      <c r="G41" s="51"/>
      <c r="I41" t="s">
        <v>49</v>
      </c>
    </row>
    <row r="42" spans="2:11" x14ac:dyDescent="0.25">
      <c r="B42" s="16" t="s">
        <v>32</v>
      </c>
      <c r="C42" s="16"/>
      <c r="D42" s="7"/>
      <c r="E42" s="7"/>
      <c r="F42" s="22"/>
      <c r="G42" s="22"/>
      <c r="K42" s="49"/>
    </row>
    <row r="43" spans="2:11" x14ac:dyDescent="0.25">
      <c r="B43" s="14" t="s">
        <v>33</v>
      </c>
      <c r="C43" s="14"/>
      <c r="D43" s="6"/>
      <c r="E43" s="6"/>
      <c r="F43" s="26">
        <f>+F26-F41</f>
        <v>64233529.870000005</v>
      </c>
      <c r="G43" s="26"/>
      <c r="I43" t="s">
        <v>50</v>
      </c>
    </row>
    <row r="44" spans="2:11" x14ac:dyDescent="0.25">
      <c r="B44" s="14" t="s">
        <v>34</v>
      </c>
      <c r="C44" s="14"/>
      <c r="D44" s="6"/>
      <c r="E44" s="6"/>
      <c r="F44" s="26"/>
      <c r="G44" s="26"/>
    </row>
    <row r="45" spans="2:11" ht="15.75" thickBot="1" x14ac:dyDescent="0.3">
      <c r="B45" s="14" t="s">
        <v>35</v>
      </c>
      <c r="C45" s="14"/>
      <c r="D45" s="6"/>
      <c r="E45" s="6"/>
      <c r="F45" s="24">
        <f>+F26+F43</f>
        <v>132086539.83000001</v>
      </c>
      <c r="G45" s="51"/>
      <c r="I45" s="1" t="s">
        <v>51</v>
      </c>
    </row>
    <row r="46" spans="2:11" ht="15.75" thickBot="1" x14ac:dyDescent="0.3">
      <c r="B46" s="16" t="s">
        <v>36</v>
      </c>
      <c r="C46" s="16"/>
      <c r="D46" s="7"/>
      <c r="E46" s="7"/>
      <c r="F46" s="24">
        <f>+F43</f>
        <v>64233529.870000005</v>
      </c>
      <c r="G46" s="51"/>
    </row>
    <row r="47" spans="2:11" ht="15.75" thickBot="1" x14ac:dyDescent="0.3">
      <c r="B47" s="16" t="s">
        <v>37</v>
      </c>
      <c r="C47" s="16"/>
      <c r="D47" s="7"/>
      <c r="E47" s="7"/>
      <c r="F47" s="25">
        <f>+F45-F46</f>
        <v>67853009.960000008</v>
      </c>
      <c r="G47" s="51"/>
      <c r="I47" t="s">
        <v>52</v>
      </c>
      <c r="J47" s="49"/>
    </row>
    <row r="48" spans="2:11" ht="15.75" thickTop="1" x14ac:dyDescent="0.25">
      <c r="B48" s="10"/>
      <c r="C48" s="10"/>
      <c r="D48" s="10"/>
      <c r="E48" s="10"/>
      <c r="F48" s="2"/>
      <c r="G48" s="2"/>
    </row>
    <row r="49" spans="2:7" x14ac:dyDescent="0.25">
      <c r="B49" s="10"/>
      <c r="C49" s="39"/>
      <c r="D49" s="39"/>
      <c r="E49" s="39"/>
      <c r="F49" s="3"/>
      <c r="G49" s="3"/>
    </row>
    <row r="50" spans="2:7" ht="21" customHeight="1" x14ac:dyDescent="0.25">
      <c r="B50" s="77" t="s">
        <v>60</v>
      </c>
      <c r="C50" s="77"/>
      <c r="D50" s="77"/>
      <c r="E50" s="77"/>
      <c r="F50" s="77"/>
      <c r="G50" s="31"/>
    </row>
    <row r="51" spans="2:7" ht="15.75" x14ac:dyDescent="0.25">
      <c r="B51" s="79" t="s">
        <v>38</v>
      </c>
      <c r="C51" s="79"/>
      <c r="D51" s="79"/>
      <c r="E51" s="79"/>
      <c r="F51" s="79"/>
      <c r="G51" s="30"/>
    </row>
    <row r="52" spans="2:7" ht="15.75" x14ac:dyDescent="0.25">
      <c r="B52" s="56"/>
      <c r="C52" s="56"/>
      <c r="D52" s="56"/>
      <c r="E52" s="56"/>
      <c r="F52" s="56"/>
      <c r="G52" s="30"/>
    </row>
    <row r="53" spans="2:7" ht="15.75" x14ac:dyDescent="0.25">
      <c r="B53" s="38"/>
      <c r="C53" s="56"/>
      <c r="D53" s="56"/>
      <c r="E53" s="56"/>
      <c r="F53" s="35"/>
      <c r="G53" s="35"/>
    </row>
    <row r="54" spans="2:7" ht="15.75" x14ac:dyDescent="0.25">
      <c r="B54" s="38"/>
      <c r="C54" s="56"/>
      <c r="D54" s="56"/>
      <c r="E54" s="56"/>
      <c r="F54" s="35"/>
      <c r="G54" s="31"/>
    </row>
    <row r="55" spans="2:7" ht="15.75" x14ac:dyDescent="0.25">
      <c r="B55" s="38"/>
      <c r="C55" s="38"/>
      <c r="D55" s="56"/>
      <c r="E55" s="56"/>
      <c r="F55" s="35"/>
      <c r="G55" s="30"/>
    </row>
    <row r="56" spans="2:7" s="1" customFormat="1" ht="15.75" x14ac:dyDescent="0.25">
      <c r="B56" s="82" t="s">
        <v>61</v>
      </c>
      <c r="C56" s="82"/>
      <c r="D56" s="55"/>
      <c r="E56" s="55"/>
      <c r="F56" s="55" t="s">
        <v>62</v>
      </c>
      <c r="G56" s="30"/>
    </row>
    <row r="57" spans="2:7" s="1" customFormat="1" ht="15.75" x14ac:dyDescent="0.25">
      <c r="B57" s="79" t="s">
        <v>39</v>
      </c>
      <c r="C57" s="79"/>
      <c r="D57" s="32"/>
      <c r="E57" s="32"/>
      <c r="F57" s="56" t="s">
        <v>40</v>
      </c>
      <c r="G57" s="30"/>
    </row>
    <row r="58" spans="2:7" ht="15.75" x14ac:dyDescent="0.25">
      <c r="B58" s="30"/>
      <c r="C58" s="32"/>
      <c r="D58" s="32"/>
      <c r="E58" s="32"/>
      <c r="F58" s="30"/>
      <c r="G58" s="30"/>
    </row>
    <row r="59" spans="2:7" s="1" customFormat="1" ht="15.75" x14ac:dyDescent="0.25">
      <c r="B59" s="30"/>
      <c r="C59" s="32"/>
      <c r="D59" s="32"/>
      <c r="E59" s="32"/>
      <c r="F59" s="30"/>
      <c r="G59" s="30"/>
    </row>
    <row r="60" spans="2:7" ht="18" customHeight="1" x14ac:dyDescent="0.25">
      <c r="B60" s="40" t="s">
        <v>55</v>
      </c>
      <c r="C60" s="11"/>
      <c r="D60" s="11"/>
      <c r="E60" s="11"/>
      <c r="F60" s="1"/>
    </row>
    <row r="61" spans="2:7" ht="42.75" customHeight="1" x14ac:dyDescent="0.25">
      <c r="B61" s="81" t="s">
        <v>42</v>
      </c>
      <c r="C61" s="81"/>
      <c r="D61" s="81"/>
      <c r="E61" s="81"/>
      <c r="F61" s="81"/>
      <c r="G61" s="45"/>
    </row>
    <row r="62" spans="2:7" ht="17.25" customHeight="1" x14ac:dyDescent="0.25">
      <c r="B62" s="76"/>
      <c r="C62" s="76"/>
      <c r="D62" s="76"/>
      <c r="E62" s="76"/>
      <c r="F62" s="76"/>
      <c r="G62" s="44"/>
    </row>
    <row r="63" spans="2:7" x14ac:dyDescent="0.25">
      <c r="B63" s="76"/>
      <c r="C63" s="76"/>
      <c r="D63" s="76"/>
      <c r="E63" s="76"/>
      <c r="F63" s="76"/>
      <c r="G63" s="44"/>
    </row>
    <row r="64" spans="2:7" x14ac:dyDescent="0.25">
      <c r="B64" s="78"/>
      <c r="C64" s="78"/>
      <c r="D64" s="78"/>
      <c r="E64" s="78"/>
      <c r="F64" s="78"/>
      <c r="G64" s="41"/>
    </row>
    <row r="65" spans="2:7" x14ac:dyDescent="0.25">
      <c r="B65" s="78"/>
      <c r="C65" s="78"/>
      <c r="D65" s="78"/>
      <c r="E65" s="78"/>
      <c r="F65" s="78"/>
      <c r="G65" s="41"/>
    </row>
    <row r="69" spans="2:7" x14ac:dyDescent="0.25">
      <c r="B69" s="76"/>
      <c r="C69" s="76"/>
      <c r="D69" s="76"/>
      <c r="E69" s="76"/>
      <c r="F69" s="76"/>
      <c r="G69" s="44"/>
    </row>
    <row r="70" spans="2:7" x14ac:dyDescent="0.25">
      <c r="B70" s="80"/>
      <c r="C70" s="80"/>
      <c r="D70" s="80"/>
      <c r="E70" s="80"/>
      <c r="F70" s="80"/>
      <c r="G70" s="37"/>
    </row>
    <row r="71" spans="2:7" x14ac:dyDescent="0.25">
      <c r="B71" s="37"/>
      <c r="C71" s="37"/>
      <c r="D71" s="37"/>
      <c r="E71" s="37"/>
      <c r="F71" s="37"/>
      <c r="G71" s="37"/>
    </row>
    <row r="72" spans="2:7" x14ac:dyDescent="0.25">
      <c r="B72" s="76"/>
      <c r="C72" s="76"/>
      <c r="D72" s="76"/>
      <c r="E72" s="76"/>
      <c r="F72" s="76"/>
      <c r="G72" s="44"/>
    </row>
    <row r="73" spans="2:7" x14ac:dyDescent="0.25">
      <c r="B73" s="36"/>
      <c r="C73" s="36"/>
      <c r="D73" s="36"/>
      <c r="E73" s="36"/>
      <c r="F73" s="36"/>
      <c r="G73" s="36"/>
    </row>
  </sheetData>
  <mergeCells count="14">
    <mergeCell ref="B6:F6"/>
    <mergeCell ref="B7:F7"/>
    <mergeCell ref="B8:F8"/>
    <mergeCell ref="B72:F72"/>
    <mergeCell ref="B50:F50"/>
    <mergeCell ref="B64:F65"/>
    <mergeCell ref="B51:F51"/>
    <mergeCell ref="B69:F69"/>
    <mergeCell ref="B70:F70"/>
    <mergeCell ref="B61:F61"/>
    <mergeCell ref="B63:F63"/>
    <mergeCell ref="B62:F62"/>
    <mergeCell ref="B56:C56"/>
    <mergeCell ref="B57:C57"/>
  </mergeCells>
  <pageMargins left="0.62" right="0.7" top="1.03" bottom="0.61" header="0.35" footer="0.3"/>
  <pageSetup paperSize="9" scale="7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6:F79"/>
  <sheetViews>
    <sheetView topLeftCell="B40" workbookViewId="0">
      <selection activeCell="B54" sqref="B54:F61"/>
    </sheetView>
  </sheetViews>
  <sheetFormatPr baseColWidth="10" defaultRowHeight="15" x14ac:dyDescent="0.25"/>
  <cols>
    <col min="1" max="1" width="6.5703125" style="1" customWidth="1"/>
    <col min="2" max="2" width="17.28515625" style="1" customWidth="1"/>
    <col min="3" max="4" width="11.42578125" style="1"/>
    <col min="5" max="5" width="18.42578125" style="1" customWidth="1"/>
    <col min="6" max="6" width="37.7109375" style="1" customWidth="1"/>
    <col min="7" max="16384" width="11.42578125" style="1"/>
  </cols>
  <sheetData>
    <row r="6" spans="2:6" ht="18.75" x14ac:dyDescent="0.3">
      <c r="B6" s="83"/>
      <c r="C6" s="83"/>
      <c r="D6" s="83"/>
      <c r="E6" s="83"/>
      <c r="F6" s="83"/>
    </row>
    <row r="7" spans="2:6" ht="18.75" x14ac:dyDescent="0.3">
      <c r="B7" s="83"/>
      <c r="C7" s="83"/>
      <c r="D7" s="83"/>
      <c r="E7" s="83"/>
      <c r="F7" s="83"/>
    </row>
    <row r="8" spans="2:6" ht="19.5" x14ac:dyDescent="0.35">
      <c r="B8" s="74" t="s">
        <v>0</v>
      </c>
      <c r="C8" s="74"/>
      <c r="D8" s="74"/>
      <c r="E8" s="74"/>
      <c r="F8" s="74"/>
    </row>
    <row r="9" spans="2:6" x14ac:dyDescent="0.25">
      <c r="B9" s="75" t="s">
        <v>43</v>
      </c>
      <c r="C9" s="75"/>
      <c r="D9" s="75"/>
      <c r="E9" s="75"/>
      <c r="F9" s="75"/>
    </row>
    <row r="10" spans="2:6" x14ac:dyDescent="0.25">
      <c r="B10" s="75" t="s">
        <v>1</v>
      </c>
      <c r="C10" s="75"/>
      <c r="D10" s="75"/>
      <c r="E10" s="75"/>
      <c r="F10" s="75"/>
    </row>
    <row r="11" spans="2:6" x14ac:dyDescent="0.25">
      <c r="B11" s="12"/>
      <c r="C11" s="12"/>
      <c r="D11" s="12"/>
      <c r="E11" s="12"/>
      <c r="F11" s="12"/>
    </row>
    <row r="12" spans="2:6" ht="15.75" x14ac:dyDescent="0.25">
      <c r="B12" s="4"/>
      <c r="C12" s="4"/>
      <c r="D12" s="19"/>
      <c r="E12" s="19"/>
      <c r="F12" s="46"/>
    </row>
    <row r="13" spans="2:6" x14ac:dyDescent="0.25">
      <c r="B13" s="7" t="s">
        <v>2</v>
      </c>
      <c r="C13" s="7"/>
      <c r="F13" s="47"/>
    </row>
    <row r="14" spans="2:6" x14ac:dyDescent="0.25">
      <c r="B14" s="7" t="s">
        <v>3</v>
      </c>
      <c r="C14" s="7"/>
      <c r="D14" s="7"/>
      <c r="E14" s="7"/>
      <c r="F14" s="4"/>
    </row>
    <row r="15" spans="2:6" ht="15.75" x14ac:dyDescent="0.25">
      <c r="B15" s="14" t="s">
        <v>4</v>
      </c>
      <c r="C15" s="29"/>
      <c r="D15" s="15"/>
      <c r="E15" s="15"/>
      <c r="F15" s="13">
        <v>326437.40999999997</v>
      </c>
    </row>
    <row r="16" spans="2:6" x14ac:dyDescent="0.25">
      <c r="B16" s="14" t="s">
        <v>5</v>
      </c>
      <c r="C16" s="14"/>
      <c r="D16" s="6"/>
      <c r="E16" s="6"/>
      <c r="F16" s="5">
        <v>0</v>
      </c>
    </row>
    <row r="17" spans="2:6" x14ac:dyDescent="0.25">
      <c r="B17" s="14" t="s">
        <v>6</v>
      </c>
      <c r="C17" s="14"/>
      <c r="D17" s="6"/>
      <c r="E17" s="6"/>
      <c r="F17" s="5">
        <v>0</v>
      </c>
    </row>
    <row r="18" spans="2:6" ht="15.75" x14ac:dyDescent="0.25">
      <c r="B18" s="48" t="s">
        <v>7</v>
      </c>
      <c r="C18" s="14"/>
      <c r="D18" s="6"/>
      <c r="E18" s="6"/>
      <c r="F18" s="13">
        <v>1153199.8700000001</v>
      </c>
    </row>
    <row r="19" spans="2:6" x14ac:dyDescent="0.25">
      <c r="B19" s="14" t="s">
        <v>8</v>
      </c>
      <c r="C19" s="14"/>
      <c r="D19" s="6"/>
      <c r="E19" s="6"/>
      <c r="F19" s="34"/>
    </row>
    <row r="20" spans="2:6" x14ac:dyDescent="0.25">
      <c r="B20" s="16" t="s">
        <v>9</v>
      </c>
      <c r="C20" s="16"/>
      <c r="D20" s="7"/>
      <c r="E20" s="7"/>
      <c r="F20" s="20">
        <f>+F15+F18</f>
        <v>1479637.28</v>
      </c>
    </row>
    <row r="21" spans="2:6" x14ac:dyDescent="0.25">
      <c r="B21" s="16"/>
      <c r="C21" s="16"/>
      <c r="D21" s="7"/>
      <c r="E21" s="7"/>
      <c r="F21" s="21"/>
    </row>
    <row r="22" spans="2:6" x14ac:dyDescent="0.25">
      <c r="B22" s="16" t="s">
        <v>10</v>
      </c>
      <c r="C22" s="16"/>
      <c r="D22" s="7"/>
      <c r="E22" s="7"/>
      <c r="F22" s="14"/>
    </row>
    <row r="23" spans="2:6" x14ac:dyDescent="0.25">
      <c r="B23" s="14" t="s">
        <v>11</v>
      </c>
      <c r="C23" s="14"/>
      <c r="D23" s="6"/>
      <c r="E23" s="6"/>
      <c r="F23" s="22">
        <v>109792.84</v>
      </c>
    </row>
    <row r="24" spans="2:6" x14ac:dyDescent="0.25">
      <c r="B24" s="14" t="s">
        <v>12</v>
      </c>
      <c r="C24" s="14"/>
      <c r="D24" s="6"/>
      <c r="E24" s="6"/>
      <c r="F24" s="22"/>
    </row>
    <row r="25" spans="2:6" x14ac:dyDescent="0.25">
      <c r="B25" s="14" t="s">
        <v>13</v>
      </c>
      <c r="C25" s="14"/>
      <c r="D25" s="6"/>
      <c r="E25" s="6"/>
      <c r="F25" s="22">
        <v>41933420</v>
      </c>
    </row>
    <row r="26" spans="2:6" x14ac:dyDescent="0.25">
      <c r="B26" s="14" t="s">
        <v>14</v>
      </c>
      <c r="C26" s="14"/>
      <c r="D26" s="6"/>
      <c r="E26" s="6"/>
      <c r="F26" s="22">
        <v>24078320</v>
      </c>
    </row>
    <row r="27" spans="2:6" ht="15.75" thickBot="1" x14ac:dyDescent="0.3">
      <c r="B27" s="14" t="s">
        <v>15</v>
      </c>
      <c r="C27" s="14"/>
      <c r="D27" s="6"/>
      <c r="E27" s="6"/>
      <c r="F27" s="23">
        <v>0</v>
      </c>
    </row>
    <row r="28" spans="2:6" ht="15.75" thickBot="1" x14ac:dyDescent="0.3">
      <c r="B28" s="16" t="s">
        <v>16</v>
      </c>
      <c r="C28" s="16"/>
      <c r="D28" s="7"/>
      <c r="E28" s="7"/>
      <c r="F28" s="24">
        <f>+F23+F25+F26</f>
        <v>66121532.840000004</v>
      </c>
    </row>
    <row r="29" spans="2:6" ht="15.75" thickBot="1" x14ac:dyDescent="0.3">
      <c r="B29" s="16" t="s">
        <v>17</v>
      </c>
      <c r="C29" s="16"/>
      <c r="D29" s="7"/>
      <c r="E29" s="7"/>
      <c r="F29" s="25">
        <f>+F20+F28</f>
        <v>67601170.120000005</v>
      </c>
    </row>
    <row r="30" spans="2:6" ht="15.75" thickTop="1" x14ac:dyDescent="0.25">
      <c r="B30" s="16" t="s">
        <v>18</v>
      </c>
      <c r="C30" s="16"/>
      <c r="D30" s="7"/>
      <c r="E30" s="7"/>
      <c r="F30" s="16"/>
    </row>
    <row r="31" spans="2:6" x14ac:dyDescent="0.25">
      <c r="B31" s="17" t="s">
        <v>19</v>
      </c>
      <c r="C31" s="17"/>
      <c r="D31" s="8"/>
      <c r="E31" s="8"/>
      <c r="F31" s="16"/>
    </row>
    <row r="32" spans="2:6" x14ac:dyDescent="0.25">
      <c r="B32" s="14" t="s">
        <v>20</v>
      </c>
      <c r="C32" s="14"/>
      <c r="D32" s="6"/>
      <c r="E32" s="6"/>
      <c r="F32" s="22">
        <v>173800</v>
      </c>
    </row>
    <row r="33" spans="2:6" ht="15.75" x14ac:dyDescent="0.25">
      <c r="B33" s="14" t="s">
        <v>21</v>
      </c>
      <c r="C33" s="14"/>
      <c r="D33" s="6"/>
      <c r="E33" s="6"/>
      <c r="F33" s="13">
        <v>643414.14</v>
      </c>
    </row>
    <row r="34" spans="2:6" x14ac:dyDescent="0.25">
      <c r="B34" s="14" t="s">
        <v>22</v>
      </c>
      <c r="C34" s="14"/>
      <c r="D34" s="6"/>
      <c r="E34" s="6"/>
    </row>
    <row r="35" spans="2:6" x14ac:dyDescent="0.25">
      <c r="B35" s="14" t="s">
        <v>23</v>
      </c>
      <c r="C35" s="14"/>
      <c r="D35" s="6"/>
      <c r="E35" s="6"/>
      <c r="F35" s="26">
        <v>0</v>
      </c>
    </row>
    <row r="36" spans="2:6" ht="15.75" thickBot="1" x14ac:dyDescent="0.3">
      <c r="B36" s="14" t="s">
        <v>24</v>
      </c>
      <c r="C36" s="14"/>
      <c r="D36" s="6"/>
      <c r="E36" s="6"/>
      <c r="F36" s="23">
        <v>0</v>
      </c>
    </row>
    <row r="37" spans="2:6" ht="15.75" thickBot="1" x14ac:dyDescent="0.3">
      <c r="B37" s="16" t="s">
        <v>25</v>
      </c>
      <c r="C37" s="16"/>
      <c r="D37" s="7"/>
      <c r="E37" s="7"/>
      <c r="F37" s="28">
        <f>+F32+F33</f>
        <v>817214.14</v>
      </c>
    </row>
    <row r="38" spans="2:6" x14ac:dyDescent="0.25">
      <c r="B38" s="18"/>
      <c r="C38" s="18"/>
      <c r="D38" s="9"/>
      <c r="E38" s="9"/>
      <c r="F38" s="27"/>
    </row>
    <row r="39" spans="2:6" x14ac:dyDescent="0.25">
      <c r="B39" s="17" t="s">
        <v>26</v>
      </c>
      <c r="C39" s="17"/>
      <c r="D39" s="8"/>
      <c r="E39" s="8"/>
      <c r="F39" s="26"/>
    </row>
    <row r="40" spans="2:6" x14ac:dyDescent="0.25">
      <c r="B40" s="14" t="s">
        <v>27</v>
      </c>
      <c r="C40" s="14"/>
      <c r="D40" s="6"/>
      <c r="E40" s="6"/>
      <c r="F40" s="26"/>
    </row>
    <row r="41" spans="2:6" x14ac:dyDescent="0.25">
      <c r="B41" s="14" t="s">
        <v>28</v>
      </c>
      <c r="C41" s="14"/>
      <c r="D41" s="14"/>
      <c r="E41" s="14"/>
    </row>
    <row r="42" spans="2:6" ht="15.75" x14ac:dyDescent="0.25">
      <c r="B42" s="14" t="s">
        <v>29</v>
      </c>
      <c r="C42" s="14"/>
      <c r="D42" s="6"/>
      <c r="E42" s="6"/>
      <c r="F42" s="33">
        <v>2744936.28</v>
      </c>
    </row>
    <row r="43" spans="2:6" ht="15.75" thickBot="1" x14ac:dyDescent="0.3">
      <c r="B43" s="16" t="s">
        <v>30</v>
      </c>
      <c r="C43" s="16"/>
      <c r="D43" s="7"/>
      <c r="E43" s="7"/>
      <c r="F43" s="24">
        <v>2744936.28</v>
      </c>
    </row>
    <row r="44" spans="2:6" ht="15.75" thickBot="1" x14ac:dyDescent="0.3">
      <c r="B44" s="16" t="s">
        <v>31</v>
      </c>
      <c r="C44" s="16"/>
      <c r="D44" s="7"/>
      <c r="E44" s="7"/>
      <c r="F44" s="28">
        <f>+F43+F37</f>
        <v>3562150.42</v>
      </c>
    </row>
    <row r="45" spans="2:6" x14ac:dyDescent="0.25">
      <c r="B45" s="16" t="s">
        <v>32</v>
      </c>
      <c r="C45" s="16"/>
      <c r="D45" s="7"/>
      <c r="E45" s="7"/>
      <c r="F45" s="22"/>
    </row>
    <row r="46" spans="2:6" x14ac:dyDescent="0.25">
      <c r="B46" s="14" t="s">
        <v>33</v>
      </c>
      <c r="C46" s="14"/>
      <c r="D46" s="6"/>
      <c r="E46" s="6"/>
      <c r="F46" s="26">
        <f>+F29-F44</f>
        <v>64039019.700000003</v>
      </c>
    </row>
    <row r="47" spans="2:6" x14ac:dyDescent="0.25">
      <c r="B47" s="14" t="s">
        <v>34</v>
      </c>
      <c r="C47" s="14"/>
      <c r="D47" s="6"/>
      <c r="E47" s="6"/>
      <c r="F47" s="26"/>
    </row>
    <row r="48" spans="2:6" ht="15.75" thickBot="1" x14ac:dyDescent="0.3">
      <c r="B48" s="14" t="s">
        <v>35</v>
      </c>
      <c r="C48" s="14"/>
      <c r="D48" s="6"/>
      <c r="E48" s="6"/>
      <c r="F48" s="24">
        <f>+F46+F29</f>
        <v>131640189.82000001</v>
      </c>
    </row>
    <row r="49" spans="2:6" ht="15.75" thickBot="1" x14ac:dyDescent="0.3">
      <c r="B49" s="16" t="s">
        <v>36</v>
      </c>
      <c r="C49" s="16"/>
      <c r="D49" s="7"/>
      <c r="E49" s="7"/>
      <c r="F49" s="24">
        <f>+F46</f>
        <v>64039019.700000003</v>
      </c>
    </row>
    <row r="50" spans="2:6" ht="15.75" thickBot="1" x14ac:dyDescent="0.3">
      <c r="B50" s="16" t="s">
        <v>37</v>
      </c>
      <c r="C50" s="16"/>
      <c r="D50" s="7"/>
      <c r="E50" s="7"/>
      <c r="F50" s="25">
        <f>+F48-F49</f>
        <v>67601170.120000005</v>
      </c>
    </row>
    <row r="51" spans="2:6" ht="15.75" thickTop="1" x14ac:dyDescent="0.25">
      <c r="B51" s="10"/>
      <c r="C51" s="10"/>
      <c r="D51" s="10"/>
      <c r="E51" s="10"/>
      <c r="F51" s="2"/>
    </row>
    <row r="52" spans="2:6" x14ac:dyDescent="0.25">
      <c r="B52" s="10"/>
      <c r="C52" s="10"/>
      <c r="D52" s="10"/>
      <c r="E52" s="10"/>
      <c r="F52" s="2"/>
    </row>
    <row r="53" spans="2:6" x14ac:dyDescent="0.25">
      <c r="B53" s="10"/>
      <c r="C53" s="39"/>
      <c r="D53" s="39"/>
      <c r="E53" s="39"/>
      <c r="F53" s="3"/>
    </row>
    <row r="54" spans="2:6" ht="15.75" x14ac:dyDescent="0.25">
      <c r="B54" s="77" t="s">
        <v>60</v>
      </c>
      <c r="C54" s="77"/>
      <c r="D54" s="77"/>
      <c r="E54" s="77"/>
      <c r="F54" s="77"/>
    </row>
    <row r="55" spans="2:6" ht="15.75" x14ac:dyDescent="0.25">
      <c r="B55" s="79" t="s">
        <v>38</v>
      </c>
      <c r="C55" s="79"/>
      <c r="D55" s="79"/>
      <c r="E55" s="79"/>
      <c r="F55" s="79"/>
    </row>
    <row r="56" spans="2:6" ht="15.75" x14ac:dyDescent="0.25">
      <c r="B56" s="56"/>
      <c r="C56" s="56"/>
      <c r="D56" s="56"/>
      <c r="E56" s="56"/>
      <c r="F56" s="56"/>
    </row>
    <row r="57" spans="2:6" ht="15.75" x14ac:dyDescent="0.25">
      <c r="B57" s="38"/>
      <c r="C57" s="56"/>
      <c r="D57" s="56"/>
      <c r="E57" s="56"/>
      <c r="F57" s="35"/>
    </row>
    <row r="58" spans="2:6" ht="15.75" x14ac:dyDescent="0.25">
      <c r="B58" s="38"/>
      <c r="C58" s="56"/>
      <c r="D58" s="56"/>
      <c r="E58" s="56"/>
      <c r="F58" s="35"/>
    </row>
    <row r="59" spans="2:6" ht="15.75" x14ac:dyDescent="0.25">
      <c r="B59" s="38"/>
      <c r="C59" s="38"/>
      <c r="D59" s="56"/>
      <c r="E59" s="56"/>
      <c r="F59" s="35"/>
    </row>
    <row r="60" spans="2:6" ht="15.75" x14ac:dyDescent="0.25">
      <c r="B60" s="82" t="s">
        <v>61</v>
      </c>
      <c r="C60" s="82"/>
      <c r="D60" s="55"/>
      <c r="E60" s="55"/>
      <c r="F60" s="55" t="s">
        <v>62</v>
      </c>
    </row>
    <row r="61" spans="2:6" ht="15.75" x14ac:dyDescent="0.25">
      <c r="B61" s="79" t="s">
        <v>39</v>
      </c>
      <c r="C61" s="79"/>
      <c r="D61" s="32"/>
      <c r="E61" s="32"/>
      <c r="F61" s="56" t="s">
        <v>40</v>
      </c>
    </row>
    <row r="62" spans="2:6" ht="15.75" x14ac:dyDescent="0.25">
      <c r="B62" s="30"/>
      <c r="C62" s="32"/>
      <c r="D62" s="32"/>
      <c r="E62" s="32"/>
      <c r="F62" s="30"/>
    </row>
    <row r="63" spans="2:6" ht="15.75" x14ac:dyDescent="0.25">
      <c r="B63" s="30"/>
      <c r="C63" s="32"/>
      <c r="D63" s="32"/>
      <c r="E63" s="32"/>
      <c r="F63" s="30"/>
    </row>
    <row r="64" spans="2:6" ht="15.75" x14ac:dyDescent="0.25">
      <c r="B64" s="30"/>
      <c r="C64" s="32"/>
      <c r="D64" s="32"/>
      <c r="E64" s="32"/>
      <c r="F64" s="30"/>
    </row>
    <row r="65" spans="2:6" ht="15.75" x14ac:dyDescent="0.25">
      <c r="B65" s="30"/>
      <c r="C65" s="32"/>
      <c r="D65" s="32"/>
      <c r="E65" s="32"/>
      <c r="F65" s="30"/>
    </row>
    <row r="66" spans="2:6" ht="17.25" customHeight="1" x14ac:dyDescent="0.25">
      <c r="B66" s="40" t="s">
        <v>55</v>
      </c>
      <c r="C66" s="11"/>
      <c r="D66" s="11"/>
      <c r="E66" s="11"/>
    </row>
    <row r="67" spans="2:6" ht="57.75" customHeight="1" x14ac:dyDescent="0.25">
      <c r="B67" s="81" t="s">
        <v>42</v>
      </c>
      <c r="C67" s="81"/>
      <c r="D67" s="81"/>
      <c r="E67" s="81"/>
      <c r="F67" s="81"/>
    </row>
    <row r="68" spans="2:6" x14ac:dyDescent="0.25">
      <c r="B68" s="76"/>
      <c r="C68" s="76"/>
      <c r="D68" s="76"/>
      <c r="E68" s="76"/>
      <c r="F68" s="76"/>
    </row>
    <row r="69" spans="2:6" x14ac:dyDescent="0.25">
      <c r="B69" s="76"/>
      <c r="C69" s="76"/>
      <c r="D69" s="76"/>
      <c r="E69" s="76"/>
      <c r="F69" s="76"/>
    </row>
    <row r="70" spans="2:6" x14ac:dyDescent="0.25">
      <c r="B70" s="78"/>
      <c r="C70" s="78"/>
      <c r="D70" s="78"/>
      <c r="E70" s="78"/>
      <c r="F70" s="78"/>
    </row>
    <row r="71" spans="2:6" x14ac:dyDescent="0.25">
      <c r="B71" s="78"/>
      <c r="C71" s="78"/>
      <c r="D71" s="78"/>
      <c r="E71" s="78"/>
      <c r="F71" s="78"/>
    </row>
    <row r="75" spans="2:6" x14ac:dyDescent="0.25">
      <c r="B75" s="76"/>
      <c r="C75" s="76"/>
      <c r="D75" s="76"/>
      <c r="E75" s="76"/>
      <c r="F75" s="76"/>
    </row>
    <row r="76" spans="2:6" x14ac:dyDescent="0.25">
      <c r="B76" s="80"/>
      <c r="C76" s="80"/>
      <c r="D76" s="80"/>
      <c r="E76" s="80"/>
      <c r="F76" s="80"/>
    </row>
    <row r="77" spans="2:6" x14ac:dyDescent="0.25">
      <c r="B77" s="37"/>
      <c r="C77" s="37"/>
      <c r="D77" s="37"/>
      <c r="E77" s="37"/>
      <c r="F77" s="37"/>
    </row>
    <row r="78" spans="2:6" x14ac:dyDescent="0.25">
      <c r="B78" s="76"/>
      <c r="C78" s="76"/>
      <c r="D78" s="76"/>
      <c r="E78" s="76"/>
      <c r="F78" s="76"/>
    </row>
    <row r="79" spans="2:6" x14ac:dyDescent="0.25">
      <c r="B79" s="36"/>
      <c r="C79" s="36"/>
      <c r="D79" s="36"/>
      <c r="E79" s="36"/>
      <c r="F79" s="36"/>
    </row>
  </sheetData>
  <mergeCells count="16">
    <mergeCell ref="B70:F71"/>
    <mergeCell ref="B75:F75"/>
    <mergeCell ref="B76:F76"/>
    <mergeCell ref="B78:F78"/>
    <mergeCell ref="B55:F55"/>
    <mergeCell ref="B60:C60"/>
    <mergeCell ref="B61:C61"/>
    <mergeCell ref="B67:F67"/>
    <mergeCell ref="B68:F68"/>
    <mergeCell ref="B69:F69"/>
    <mergeCell ref="B54:F54"/>
    <mergeCell ref="B6:F6"/>
    <mergeCell ref="B7:F7"/>
    <mergeCell ref="B8:F8"/>
    <mergeCell ref="B9:F9"/>
    <mergeCell ref="B10:F10"/>
  </mergeCells>
  <pageMargins left="0.7" right="0.49" top="0.68" bottom="0.61" header="0.3" footer="0.3"/>
  <pageSetup paperSize="9" scale="7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6:F79"/>
  <sheetViews>
    <sheetView topLeftCell="A22" workbookViewId="0">
      <selection activeCell="B54" sqref="B54:F61"/>
    </sheetView>
  </sheetViews>
  <sheetFormatPr baseColWidth="10" defaultRowHeight="15" x14ac:dyDescent="0.25"/>
  <cols>
    <col min="1" max="1" width="10.28515625" style="1" customWidth="1"/>
    <col min="2" max="2" width="19.85546875" style="1" customWidth="1"/>
    <col min="3" max="4" width="11.42578125" style="1"/>
    <col min="5" max="5" width="21.28515625" style="1" customWidth="1"/>
    <col min="6" max="6" width="32.5703125" style="1" customWidth="1"/>
    <col min="7" max="16384" width="11.42578125" style="1"/>
  </cols>
  <sheetData>
    <row r="6" spans="2:6" ht="18.75" x14ac:dyDescent="0.3">
      <c r="B6" s="83"/>
      <c r="C6" s="83"/>
      <c r="D6" s="83"/>
      <c r="E6" s="83"/>
      <c r="F6" s="83"/>
    </row>
    <row r="7" spans="2:6" ht="18.75" x14ac:dyDescent="0.3">
      <c r="B7" s="83"/>
      <c r="C7" s="83"/>
      <c r="D7" s="83"/>
      <c r="E7" s="83"/>
      <c r="F7" s="83"/>
    </row>
    <row r="8" spans="2:6" ht="19.5" x14ac:dyDescent="0.35">
      <c r="B8" s="74" t="s">
        <v>0</v>
      </c>
      <c r="C8" s="74"/>
      <c r="D8" s="74"/>
      <c r="E8" s="74"/>
      <c r="F8" s="74"/>
    </row>
    <row r="9" spans="2:6" x14ac:dyDescent="0.25">
      <c r="B9" s="75" t="s">
        <v>56</v>
      </c>
      <c r="C9" s="75"/>
      <c r="D9" s="75"/>
      <c r="E9" s="75"/>
      <c r="F9" s="75"/>
    </row>
    <row r="10" spans="2:6" x14ac:dyDescent="0.25">
      <c r="B10" s="75" t="s">
        <v>1</v>
      </c>
      <c r="C10" s="75"/>
      <c r="D10" s="75"/>
      <c r="E10" s="75"/>
      <c r="F10" s="75"/>
    </row>
    <row r="11" spans="2:6" x14ac:dyDescent="0.25">
      <c r="B11" s="12"/>
      <c r="C11" s="12"/>
      <c r="D11" s="12"/>
      <c r="E11" s="12"/>
      <c r="F11" s="12"/>
    </row>
    <row r="12" spans="2:6" ht="15.75" x14ac:dyDescent="0.25">
      <c r="B12" s="4"/>
      <c r="C12" s="4"/>
      <c r="D12" s="19"/>
      <c r="E12" s="19"/>
      <c r="F12" s="46"/>
    </row>
    <row r="13" spans="2:6" ht="17.25" customHeight="1" x14ac:dyDescent="0.25">
      <c r="B13" s="7" t="s">
        <v>2</v>
      </c>
      <c r="C13" s="7"/>
      <c r="F13" s="47"/>
    </row>
    <row r="14" spans="2:6" x14ac:dyDescent="0.25">
      <c r="B14" s="7" t="s">
        <v>3</v>
      </c>
      <c r="C14" s="7"/>
      <c r="D14" s="7"/>
      <c r="E14" s="7"/>
      <c r="F14" s="4"/>
    </row>
    <row r="15" spans="2:6" ht="15.75" x14ac:dyDescent="0.25">
      <c r="B15" s="14" t="s">
        <v>4</v>
      </c>
      <c r="C15" s="29"/>
      <c r="D15" s="15"/>
      <c r="E15" s="15"/>
      <c r="F15" s="13">
        <v>281061.71000000002</v>
      </c>
    </row>
    <row r="16" spans="2:6" x14ac:dyDescent="0.25">
      <c r="B16" s="14" t="s">
        <v>5</v>
      </c>
      <c r="C16" s="14"/>
      <c r="D16" s="6"/>
      <c r="E16" s="6"/>
      <c r="F16" s="5">
        <v>0</v>
      </c>
    </row>
    <row r="17" spans="2:6" x14ac:dyDescent="0.25">
      <c r="B17" s="14" t="s">
        <v>6</v>
      </c>
      <c r="C17" s="14"/>
      <c r="D17" s="6"/>
      <c r="E17" s="6"/>
      <c r="F17" s="5">
        <v>0</v>
      </c>
    </row>
    <row r="18" spans="2:6" ht="15.75" x14ac:dyDescent="0.25">
      <c r="B18" s="48" t="s">
        <v>7</v>
      </c>
      <c r="C18" s="14"/>
      <c r="D18" s="6"/>
      <c r="E18" s="6"/>
      <c r="F18" s="13">
        <v>1524167.45</v>
      </c>
    </row>
    <row r="19" spans="2:6" x14ac:dyDescent="0.25">
      <c r="B19" s="14" t="s">
        <v>8</v>
      </c>
      <c r="C19" s="14"/>
      <c r="D19" s="6"/>
      <c r="E19" s="6"/>
      <c r="F19" s="34"/>
    </row>
    <row r="20" spans="2:6" x14ac:dyDescent="0.25">
      <c r="B20" s="16" t="s">
        <v>9</v>
      </c>
      <c r="C20" s="16"/>
      <c r="D20" s="7"/>
      <c r="E20" s="7"/>
      <c r="F20" s="20">
        <f>+F15+F18</f>
        <v>1805229.16</v>
      </c>
    </row>
    <row r="21" spans="2:6" x14ac:dyDescent="0.25">
      <c r="B21" s="16"/>
      <c r="C21" s="16"/>
      <c r="D21" s="7"/>
      <c r="E21" s="7"/>
      <c r="F21" s="21"/>
    </row>
    <row r="22" spans="2:6" x14ac:dyDescent="0.25">
      <c r="B22" s="16" t="s">
        <v>10</v>
      </c>
      <c r="C22" s="16"/>
      <c r="D22" s="7"/>
      <c r="E22" s="7"/>
      <c r="F22" s="14"/>
    </row>
    <row r="23" spans="2:6" x14ac:dyDescent="0.25">
      <c r="B23" s="14" t="s">
        <v>11</v>
      </c>
      <c r="C23" s="14"/>
      <c r="D23" s="6"/>
      <c r="E23" s="6"/>
      <c r="F23" s="22">
        <v>87014.65</v>
      </c>
    </row>
    <row r="24" spans="2:6" x14ac:dyDescent="0.25">
      <c r="B24" s="14" t="s">
        <v>12</v>
      </c>
      <c r="C24" s="14"/>
      <c r="D24" s="6"/>
      <c r="E24" s="6"/>
      <c r="F24" s="22"/>
    </row>
    <row r="25" spans="2:6" x14ac:dyDescent="0.25">
      <c r="B25" s="14" t="s">
        <v>13</v>
      </c>
      <c r="C25" s="14"/>
      <c r="D25" s="6"/>
      <c r="E25" s="6"/>
      <c r="F25" s="22">
        <v>41933420</v>
      </c>
    </row>
    <row r="26" spans="2:6" x14ac:dyDescent="0.25">
      <c r="B26" s="14" t="s">
        <v>14</v>
      </c>
      <c r="C26" s="14"/>
      <c r="D26" s="6"/>
      <c r="E26" s="6"/>
      <c r="F26" s="22">
        <v>24078320</v>
      </c>
    </row>
    <row r="27" spans="2:6" ht="15.75" thickBot="1" x14ac:dyDescent="0.3">
      <c r="B27" s="14" t="s">
        <v>15</v>
      </c>
      <c r="C27" s="14"/>
      <c r="D27" s="6"/>
      <c r="E27" s="6"/>
      <c r="F27" s="23">
        <v>0</v>
      </c>
    </row>
    <row r="28" spans="2:6" ht="18.75" customHeight="1" thickBot="1" x14ac:dyDescent="0.3">
      <c r="B28" s="16" t="s">
        <v>16</v>
      </c>
      <c r="C28" s="16"/>
      <c r="D28" s="7"/>
      <c r="E28" s="7"/>
      <c r="F28" s="24">
        <f>+F23+F25+F26</f>
        <v>66098754.649999999</v>
      </c>
    </row>
    <row r="29" spans="2:6" ht="16.5" customHeight="1" thickBot="1" x14ac:dyDescent="0.3">
      <c r="B29" s="16" t="s">
        <v>17</v>
      </c>
      <c r="C29" s="16"/>
      <c r="D29" s="7"/>
      <c r="E29" s="7"/>
      <c r="F29" s="25">
        <f>+F20+F28</f>
        <v>67903983.810000002</v>
      </c>
    </row>
    <row r="30" spans="2:6" ht="15.75" thickTop="1" x14ac:dyDescent="0.25">
      <c r="B30" s="16" t="s">
        <v>18</v>
      </c>
      <c r="C30" s="16"/>
      <c r="D30" s="7"/>
      <c r="E30" s="7"/>
      <c r="F30" s="16"/>
    </row>
    <row r="31" spans="2:6" x14ac:dyDescent="0.25">
      <c r="B31" s="17" t="s">
        <v>19</v>
      </c>
      <c r="C31" s="17"/>
      <c r="D31" s="8"/>
      <c r="E31" s="8"/>
      <c r="F31" s="16"/>
    </row>
    <row r="32" spans="2:6" ht="17.25" customHeight="1" x14ac:dyDescent="0.25">
      <c r="B32" s="14" t="s">
        <v>20</v>
      </c>
      <c r="C32" s="14"/>
      <c r="D32" s="6"/>
      <c r="E32" s="6"/>
      <c r="F32" s="22">
        <v>173800</v>
      </c>
    </row>
    <row r="33" spans="2:6" ht="15.75" x14ac:dyDescent="0.25">
      <c r="B33" s="14" t="s">
        <v>21</v>
      </c>
      <c r="C33" s="14"/>
      <c r="D33" s="6"/>
      <c r="E33" s="6"/>
      <c r="F33" s="13">
        <v>652651.26</v>
      </c>
    </row>
    <row r="34" spans="2:6" x14ac:dyDescent="0.25">
      <c r="B34" s="14" t="s">
        <v>22</v>
      </c>
      <c r="C34" s="14"/>
      <c r="D34" s="6"/>
      <c r="E34" s="6"/>
    </row>
    <row r="35" spans="2:6" x14ac:dyDescent="0.25">
      <c r="B35" s="14" t="s">
        <v>23</v>
      </c>
      <c r="C35" s="14"/>
      <c r="D35" s="6"/>
      <c r="E35" s="6"/>
      <c r="F35" s="26">
        <v>0</v>
      </c>
    </row>
    <row r="36" spans="2:6" ht="15.75" thickBot="1" x14ac:dyDescent="0.3">
      <c r="B36" s="14" t="s">
        <v>24</v>
      </c>
      <c r="C36" s="14"/>
      <c r="D36" s="6"/>
      <c r="E36" s="6"/>
      <c r="F36" s="23">
        <v>0</v>
      </c>
    </row>
    <row r="37" spans="2:6" ht="15.75" thickBot="1" x14ac:dyDescent="0.3">
      <c r="B37" s="16" t="s">
        <v>25</v>
      </c>
      <c r="C37" s="16"/>
      <c r="D37" s="7"/>
      <c r="E37" s="7"/>
      <c r="F37" s="28">
        <f>+F32+F33</f>
        <v>826451.26</v>
      </c>
    </row>
    <row r="38" spans="2:6" x14ac:dyDescent="0.25">
      <c r="B38" s="18"/>
      <c r="C38" s="18"/>
      <c r="D38" s="9"/>
      <c r="E38" s="9"/>
      <c r="F38" s="27"/>
    </row>
    <row r="39" spans="2:6" x14ac:dyDescent="0.25">
      <c r="B39" s="17" t="s">
        <v>26</v>
      </c>
      <c r="C39" s="17"/>
      <c r="D39" s="8"/>
      <c r="E39" s="8"/>
      <c r="F39" s="26"/>
    </row>
    <row r="40" spans="2:6" x14ac:dyDescent="0.25">
      <c r="B40" s="14" t="s">
        <v>27</v>
      </c>
      <c r="C40" s="14"/>
      <c r="D40" s="6"/>
      <c r="E40" s="6"/>
      <c r="F40" s="26"/>
    </row>
    <row r="41" spans="2:6" x14ac:dyDescent="0.25">
      <c r="B41" s="14" t="s">
        <v>28</v>
      </c>
      <c r="C41" s="14"/>
      <c r="D41" s="14"/>
      <c r="E41" s="14"/>
    </row>
    <row r="42" spans="2:6" ht="15.75" x14ac:dyDescent="0.25">
      <c r="B42" s="14" t="s">
        <v>29</v>
      </c>
      <c r="C42" s="14"/>
      <c r="D42" s="6"/>
      <c r="E42" s="6"/>
      <c r="F42" s="33">
        <v>2744936.28</v>
      </c>
    </row>
    <row r="43" spans="2:6" ht="15.75" thickBot="1" x14ac:dyDescent="0.3">
      <c r="B43" s="16" t="s">
        <v>30</v>
      </c>
      <c r="C43" s="16"/>
      <c r="D43" s="7"/>
      <c r="E43" s="7"/>
      <c r="F43" s="24">
        <v>2744936.28</v>
      </c>
    </row>
    <row r="44" spans="2:6" ht="15.75" thickBot="1" x14ac:dyDescent="0.3">
      <c r="B44" s="16" t="s">
        <v>31</v>
      </c>
      <c r="C44" s="16"/>
      <c r="D44" s="7"/>
      <c r="E44" s="7"/>
      <c r="F44" s="28">
        <f>+F37+F42</f>
        <v>3571387.54</v>
      </c>
    </row>
    <row r="45" spans="2:6" x14ac:dyDescent="0.25">
      <c r="B45" s="16" t="s">
        <v>32</v>
      </c>
      <c r="C45" s="16"/>
      <c r="D45" s="7"/>
      <c r="E45" s="7"/>
      <c r="F45" s="22"/>
    </row>
    <row r="46" spans="2:6" x14ac:dyDescent="0.25">
      <c r="B46" s="14" t="s">
        <v>33</v>
      </c>
      <c r="C46" s="14"/>
      <c r="D46" s="6"/>
      <c r="E46" s="6"/>
      <c r="F46" s="26">
        <f>+F29-F44</f>
        <v>64332596.270000003</v>
      </c>
    </row>
    <row r="47" spans="2:6" x14ac:dyDescent="0.25">
      <c r="B47" s="14" t="s">
        <v>34</v>
      </c>
      <c r="C47" s="14"/>
      <c r="D47" s="6"/>
      <c r="E47" s="6"/>
      <c r="F47" s="26"/>
    </row>
    <row r="48" spans="2:6" ht="15.75" thickBot="1" x14ac:dyDescent="0.3">
      <c r="B48" s="14" t="s">
        <v>35</v>
      </c>
      <c r="C48" s="14"/>
      <c r="D48" s="6"/>
      <c r="E48" s="6"/>
      <c r="F48" s="24">
        <f>+F29+F46</f>
        <v>132236580.08000001</v>
      </c>
    </row>
    <row r="49" spans="2:6" ht="15.75" thickBot="1" x14ac:dyDescent="0.3">
      <c r="B49" s="16" t="s">
        <v>36</v>
      </c>
      <c r="C49" s="16"/>
      <c r="D49" s="7"/>
      <c r="E49" s="7"/>
      <c r="F49" s="24">
        <f>+F46</f>
        <v>64332596.270000003</v>
      </c>
    </row>
    <row r="50" spans="2:6" ht="15.75" thickBot="1" x14ac:dyDescent="0.3">
      <c r="B50" s="16" t="s">
        <v>37</v>
      </c>
      <c r="C50" s="16"/>
      <c r="D50" s="7"/>
      <c r="E50" s="7"/>
      <c r="F50" s="25">
        <f>+F48-F49</f>
        <v>67903983.810000002</v>
      </c>
    </row>
    <row r="51" spans="2:6" ht="15.75" thickTop="1" x14ac:dyDescent="0.25">
      <c r="B51" s="16"/>
      <c r="C51" s="16"/>
      <c r="D51" s="7"/>
      <c r="E51" s="7"/>
      <c r="F51" s="51"/>
    </row>
    <row r="52" spans="2:6" x14ac:dyDescent="0.25">
      <c r="B52" s="10"/>
      <c r="C52" s="10"/>
      <c r="D52" s="10"/>
      <c r="E52" s="10"/>
      <c r="F52" s="2"/>
    </row>
    <row r="53" spans="2:6" x14ac:dyDescent="0.25">
      <c r="B53" s="10"/>
      <c r="C53" s="39"/>
      <c r="D53" s="39"/>
      <c r="E53" s="39"/>
      <c r="F53" s="3"/>
    </row>
    <row r="54" spans="2:6" ht="15.75" x14ac:dyDescent="0.25">
      <c r="B54" s="77" t="s">
        <v>60</v>
      </c>
      <c r="C54" s="77"/>
      <c r="D54" s="77"/>
      <c r="E54" s="77"/>
      <c r="F54" s="77"/>
    </row>
    <row r="55" spans="2:6" ht="15.75" x14ac:dyDescent="0.25">
      <c r="B55" s="79" t="s">
        <v>38</v>
      </c>
      <c r="C55" s="79"/>
      <c r="D55" s="79"/>
      <c r="E55" s="79"/>
      <c r="F55" s="79"/>
    </row>
    <row r="56" spans="2:6" ht="15.75" x14ac:dyDescent="0.25">
      <c r="B56" s="56"/>
      <c r="C56" s="56"/>
      <c r="D56" s="56"/>
      <c r="E56" s="56"/>
      <c r="F56" s="56"/>
    </row>
    <row r="57" spans="2:6" ht="15.75" x14ac:dyDescent="0.25">
      <c r="B57" s="38"/>
      <c r="C57" s="56"/>
      <c r="D57" s="56"/>
      <c r="E57" s="56"/>
      <c r="F57" s="35"/>
    </row>
    <row r="58" spans="2:6" ht="15.75" x14ac:dyDescent="0.25">
      <c r="B58" s="38"/>
      <c r="C58" s="56"/>
      <c r="D58" s="56"/>
      <c r="E58" s="56"/>
      <c r="F58" s="35"/>
    </row>
    <row r="59" spans="2:6" ht="15.75" x14ac:dyDescent="0.25">
      <c r="B59" s="38"/>
      <c r="C59" s="38"/>
      <c r="D59" s="56"/>
      <c r="E59" s="56"/>
      <c r="F59" s="35"/>
    </row>
    <row r="60" spans="2:6" ht="15.75" x14ac:dyDescent="0.25">
      <c r="B60" s="82" t="s">
        <v>61</v>
      </c>
      <c r="C60" s="82"/>
      <c r="D60" s="55"/>
      <c r="E60" s="55"/>
      <c r="F60" s="55" t="s">
        <v>62</v>
      </c>
    </row>
    <row r="61" spans="2:6" ht="15.75" x14ac:dyDescent="0.25">
      <c r="B61" s="79" t="s">
        <v>39</v>
      </c>
      <c r="C61" s="79"/>
      <c r="D61" s="32"/>
      <c r="E61" s="32"/>
      <c r="F61" s="56" t="s">
        <v>40</v>
      </c>
    </row>
    <row r="62" spans="2:6" ht="15.75" x14ac:dyDescent="0.25">
      <c r="B62" s="30"/>
      <c r="C62" s="32"/>
      <c r="D62" s="32"/>
      <c r="E62" s="32"/>
      <c r="F62" s="30"/>
    </row>
    <row r="63" spans="2:6" ht="15.75" x14ac:dyDescent="0.25">
      <c r="B63" s="30"/>
      <c r="C63" s="32"/>
      <c r="D63" s="32"/>
      <c r="E63" s="32"/>
      <c r="F63" s="30"/>
    </row>
    <row r="64" spans="2:6" ht="15.75" x14ac:dyDescent="0.25">
      <c r="B64" s="30"/>
      <c r="C64" s="32"/>
      <c r="D64" s="32"/>
      <c r="E64" s="32"/>
      <c r="F64" s="30"/>
    </row>
    <row r="65" spans="2:6" ht="15.75" x14ac:dyDescent="0.25">
      <c r="B65" s="30"/>
      <c r="C65" s="32"/>
      <c r="D65" s="32"/>
      <c r="E65" s="32"/>
      <c r="F65" s="30"/>
    </row>
    <row r="66" spans="2:6" x14ac:dyDescent="0.25">
      <c r="B66" s="40" t="s">
        <v>55</v>
      </c>
      <c r="C66" s="11"/>
      <c r="D66" s="11"/>
      <c r="E66" s="11"/>
    </row>
    <row r="67" spans="2:6" ht="51.75" customHeight="1" x14ac:dyDescent="0.25">
      <c r="B67" s="81" t="s">
        <v>42</v>
      </c>
      <c r="C67" s="81"/>
      <c r="D67" s="81"/>
      <c r="E67" s="81"/>
      <c r="F67" s="81"/>
    </row>
    <row r="68" spans="2:6" x14ac:dyDescent="0.25">
      <c r="B68" s="76"/>
      <c r="C68" s="76"/>
      <c r="D68" s="76"/>
      <c r="E68" s="76"/>
      <c r="F68" s="76"/>
    </row>
    <row r="69" spans="2:6" x14ac:dyDescent="0.25">
      <c r="B69" s="76"/>
      <c r="C69" s="76"/>
      <c r="D69" s="76"/>
      <c r="E69" s="76"/>
      <c r="F69" s="76"/>
    </row>
    <row r="70" spans="2:6" x14ac:dyDescent="0.25">
      <c r="B70" s="78"/>
      <c r="C70" s="78"/>
      <c r="D70" s="78"/>
      <c r="E70" s="78"/>
      <c r="F70" s="78"/>
    </row>
    <row r="71" spans="2:6" x14ac:dyDescent="0.25">
      <c r="B71" s="78"/>
      <c r="C71" s="78"/>
      <c r="D71" s="78"/>
      <c r="E71" s="78"/>
      <c r="F71" s="78"/>
    </row>
    <row r="75" spans="2:6" x14ac:dyDescent="0.25">
      <c r="B75" s="76"/>
      <c r="C75" s="76"/>
      <c r="D75" s="76"/>
      <c r="E75" s="76"/>
      <c r="F75" s="76"/>
    </row>
    <row r="76" spans="2:6" x14ac:dyDescent="0.25">
      <c r="B76" s="80"/>
      <c r="C76" s="80"/>
      <c r="D76" s="80"/>
      <c r="E76" s="80"/>
      <c r="F76" s="80"/>
    </row>
    <row r="77" spans="2:6" x14ac:dyDescent="0.25">
      <c r="B77" s="37"/>
      <c r="C77" s="37"/>
      <c r="D77" s="37"/>
      <c r="E77" s="37"/>
      <c r="F77" s="37"/>
    </row>
    <row r="78" spans="2:6" x14ac:dyDescent="0.25">
      <c r="B78" s="76"/>
      <c r="C78" s="76"/>
      <c r="D78" s="76"/>
      <c r="E78" s="76"/>
      <c r="F78" s="76"/>
    </row>
    <row r="79" spans="2:6" x14ac:dyDescent="0.25">
      <c r="B79" s="36"/>
      <c r="C79" s="36"/>
      <c r="D79" s="36"/>
      <c r="E79" s="36"/>
      <c r="F79" s="36"/>
    </row>
  </sheetData>
  <mergeCells count="16">
    <mergeCell ref="B70:F71"/>
    <mergeCell ref="B75:F75"/>
    <mergeCell ref="B76:F76"/>
    <mergeCell ref="B78:F78"/>
    <mergeCell ref="B55:F55"/>
    <mergeCell ref="B60:C60"/>
    <mergeCell ref="B61:C61"/>
    <mergeCell ref="B67:F67"/>
    <mergeCell ref="B68:F68"/>
    <mergeCell ref="B69:F69"/>
    <mergeCell ref="B54:F54"/>
    <mergeCell ref="B6:F6"/>
    <mergeCell ref="B7:F7"/>
    <mergeCell ref="B8:F8"/>
    <mergeCell ref="B9:F9"/>
    <mergeCell ref="B10:F10"/>
  </mergeCells>
  <pageMargins left="0.52" right="0.47" top="0.48" bottom="0.75" header="0.59" footer="0.3"/>
  <pageSetup paperSize="9" scale="7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6:F93"/>
  <sheetViews>
    <sheetView topLeftCell="A43" zoomScale="115" zoomScaleNormal="115" workbookViewId="0">
      <selection activeCell="B54" sqref="B54:F61"/>
    </sheetView>
  </sheetViews>
  <sheetFormatPr baseColWidth="10" defaultRowHeight="15" x14ac:dyDescent="0.25"/>
  <cols>
    <col min="1" max="1" width="6.5703125" style="1" customWidth="1"/>
    <col min="2" max="2" width="26.5703125" style="1" customWidth="1"/>
    <col min="3" max="3" width="11.42578125" style="1"/>
    <col min="4" max="4" width="11.7109375" style="1" customWidth="1"/>
    <col min="5" max="5" width="21.42578125" style="1" customWidth="1"/>
    <col min="6" max="6" width="25.85546875" style="1" customWidth="1"/>
    <col min="7" max="16384" width="11.42578125" style="1"/>
  </cols>
  <sheetData>
    <row r="6" spans="2:6" ht="18.75" x14ac:dyDescent="0.3">
      <c r="B6" s="83"/>
      <c r="C6" s="83"/>
      <c r="D6" s="83"/>
      <c r="E6" s="83"/>
      <c r="F6" s="83"/>
    </row>
    <row r="7" spans="2:6" ht="18.75" x14ac:dyDescent="0.3">
      <c r="B7" s="83"/>
      <c r="C7" s="83"/>
      <c r="D7" s="83"/>
      <c r="E7" s="83"/>
      <c r="F7" s="83"/>
    </row>
    <row r="8" spans="2:6" ht="19.5" x14ac:dyDescent="0.35">
      <c r="B8" s="74" t="s">
        <v>0</v>
      </c>
      <c r="C8" s="74"/>
      <c r="D8" s="74"/>
      <c r="E8" s="74"/>
      <c r="F8" s="74"/>
    </row>
    <row r="9" spans="2:6" x14ac:dyDescent="0.25">
      <c r="B9" s="75" t="s">
        <v>57</v>
      </c>
      <c r="C9" s="75"/>
      <c r="D9" s="75"/>
      <c r="E9" s="75"/>
      <c r="F9" s="75"/>
    </row>
    <row r="10" spans="2:6" x14ac:dyDescent="0.25">
      <c r="B10" s="75" t="s">
        <v>1</v>
      </c>
      <c r="C10" s="75"/>
      <c r="D10" s="75"/>
      <c r="E10" s="75"/>
      <c r="F10" s="75"/>
    </row>
    <row r="11" spans="2:6" x14ac:dyDescent="0.25">
      <c r="B11" s="12"/>
      <c r="C11" s="12"/>
      <c r="D11" s="12"/>
      <c r="E11" s="12"/>
      <c r="F11" s="12"/>
    </row>
    <row r="12" spans="2:6" ht="19.5" customHeight="1" x14ac:dyDescent="0.25">
      <c r="B12" s="7" t="s">
        <v>2</v>
      </c>
      <c r="C12" s="7"/>
      <c r="F12" s="47"/>
    </row>
    <row r="13" spans="2:6" ht="18" customHeight="1" x14ac:dyDescent="0.25">
      <c r="B13" s="7" t="s">
        <v>3</v>
      </c>
      <c r="C13" s="7"/>
      <c r="D13" s="7"/>
      <c r="E13" s="7"/>
      <c r="F13" s="4"/>
    </row>
    <row r="14" spans="2:6" ht="15.75" x14ac:dyDescent="0.25">
      <c r="B14" s="14" t="s">
        <v>4</v>
      </c>
      <c r="C14" s="29"/>
      <c r="D14" s="15"/>
      <c r="E14" s="15"/>
      <c r="F14" s="13">
        <v>267747.21000000002</v>
      </c>
    </row>
    <row r="15" spans="2:6" x14ac:dyDescent="0.25">
      <c r="B15" s="14" t="s">
        <v>5</v>
      </c>
      <c r="C15" s="14"/>
      <c r="D15" s="6"/>
      <c r="E15" s="6"/>
      <c r="F15" s="5">
        <v>0</v>
      </c>
    </row>
    <row r="16" spans="2:6" x14ac:dyDescent="0.25">
      <c r="B16" s="14" t="s">
        <v>6</v>
      </c>
      <c r="C16" s="14"/>
      <c r="D16" s="6"/>
      <c r="E16" s="6"/>
      <c r="F16" s="5">
        <v>0</v>
      </c>
    </row>
    <row r="17" spans="2:6" ht="15.75" x14ac:dyDescent="0.25">
      <c r="B17" s="48" t="s">
        <v>7</v>
      </c>
      <c r="C17" s="14"/>
      <c r="D17" s="6"/>
      <c r="E17" s="6"/>
      <c r="F17" s="13">
        <v>0</v>
      </c>
    </row>
    <row r="18" spans="2:6" x14ac:dyDescent="0.25">
      <c r="B18" s="14" t="s">
        <v>8</v>
      </c>
      <c r="C18" s="14"/>
      <c r="D18" s="6"/>
      <c r="E18" s="6"/>
      <c r="F18" s="34">
        <v>2203056.88</v>
      </c>
    </row>
    <row r="19" spans="2:6" ht="12" customHeight="1" x14ac:dyDescent="0.25">
      <c r="B19" s="14"/>
      <c r="C19" s="14"/>
      <c r="D19" s="6"/>
      <c r="E19" s="6"/>
      <c r="F19" s="34"/>
    </row>
    <row r="20" spans="2:6" x14ac:dyDescent="0.25">
      <c r="B20" s="16" t="s">
        <v>9</v>
      </c>
      <c r="C20" s="16"/>
      <c r="D20" s="7"/>
      <c r="E20" s="7"/>
      <c r="F20" s="20">
        <f>+F14+F18</f>
        <v>2470804.09</v>
      </c>
    </row>
    <row r="21" spans="2:6" x14ac:dyDescent="0.25">
      <c r="B21" s="16"/>
      <c r="C21" s="16"/>
      <c r="D21" s="7"/>
      <c r="E21" s="7"/>
      <c r="F21" s="21"/>
    </row>
    <row r="22" spans="2:6" x14ac:dyDescent="0.25">
      <c r="B22" s="16" t="s">
        <v>10</v>
      </c>
      <c r="C22" s="16"/>
      <c r="D22" s="7"/>
      <c r="E22" s="7"/>
      <c r="F22" s="14"/>
    </row>
    <row r="23" spans="2:6" x14ac:dyDescent="0.25">
      <c r="B23" s="14" t="s">
        <v>11</v>
      </c>
      <c r="C23" s="14"/>
      <c r="D23" s="6"/>
      <c r="E23" s="6"/>
      <c r="F23" s="22">
        <v>1458144.95</v>
      </c>
    </row>
    <row r="24" spans="2:6" x14ac:dyDescent="0.25">
      <c r="B24" s="14" t="s">
        <v>12</v>
      </c>
      <c r="C24" s="14"/>
      <c r="D24" s="6"/>
      <c r="E24" s="6"/>
      <c r="F24" s="22"/>
    </row>
    <row r="25" spans="2:6" x14ac:dyDescent="0.25">
      <c r="B25" s="14" t="s">
        <v>13</v>
      </c>
      <c r="C25" s="14"/>
      <c r="D25" s="6"/>
      <c r="E25" s="6"/>
      <c r="F25" s="22">
        <v>41933420</v>
      </c>
    </row>
    <row r="26" spans="2:6" x14ac:dyDescent="0.25">
      <c r="B26" s="14" t="s">
        <v>14</v>
      </c>
      <c r="C26" s="14"/>
      <c r="D26" s="6"/>
      <c r="E26" s="6"/>
      <c r="F26" s="22">
        <v>24078320</v>
      </c>
    </row>
    <row r="27" spans="2:6" ht="15.75" thickBot="1" x14ac:dyDescent="0.3">
      <c r="B27" s="14" t="s">
        <v>15</v>
      </c>
      <c r="C27" s="14"/>
      <c r="D27" s="6"/>
      <c r="E27" s="6"/>
      <c r="F27" s="23">
        <v>0</v>
      </c>
    </row>
    <row r="28" spans="2:6" ht="15.75" thickBot="1" x14ac:dyDescent="0.3">
      <c r="B28" s="16" t="s">
        <v>16</v>
      </c>
      <c r="C28" s="16"/>
      <c r="D28" s="7"/>
      <c r="E28" s="7"/>
      <c r="F28" s="24">
        <f>+F23+F25+F26</f>
        <v>67469884.950000003</v>
      </c>
    </row>
    <row r="29" spans="2:6" ht="15.75" thickBot="1" x14ac:dyDescent="0.3">
      <c r="B29" s="16" t="s">
        <v>17</v>
      </c>
      <c r="C29" s="16"/>
      <c r="D29" s="7"/>
      <c r="E29" s="7"/>
      <c r="F29" s="25">
        <f>+F20+F28</f>
        <v>69940689.040000007</v>
      </c>
    </row>
    <row r="30" spans="2:6" ht="15.75" thickTop="1" x14ac:dyDescent="0.25">
      <c r="B30" s="16" t="s">
        <v>18</v>
      </c>
      <c r="C30" s="16"/>
      <c r="D30" s="7"/>
      <c r="E30" s="7"/>
      <c r="F30" s="16"/>
    </row>
    <row r="31" spans="2:6" x14ac:dyDescent="0.25">
      <c r="B31" s="17" t="s">
        <v>19</v>
      </c>
      <c r="C31" s="17"/>
      <c r="D31" s="8"/>
      <c r="E31" s="8"/>
      <c r="F31" s="16"/>
    </row>
    <row r="32" spans="2:6" x14ac:dyDescent="0.25">
      <c r="B32" s="14" t="s">
        <v>20</v>
      </c>
      <c r="C32" s="14"/>
      <c r="D32" s="6"/>
      <c r="E32" s="6"/>
      <c r="F32" s="22">
        <v>173800</v>
      </c>
    </row>
    <row r="33" spans="2:6" ht="15.75" x14ac:dyDescent="0.25">
      <c r="B33" s="14" t="s">
        <v>21</v>
      </c>
      <c r="C33" s="14"/>
      <c r="D33" s="6"/>
      <c r="E33" s="6"/>
      <c r="F33" s="13">
        <v>515075.84000000003</v>
      </c>
    </row>
    <row r="34" spans="2:6" x14ac:dyDescent="0.25">
      <c r="B34" s="14" t="s">
        <v>22</v>
      </c>
      <c r="C34" s="14"/>
      <c r="D34" s="6"/>
      <c r="E34" s="6"/>
    </row>
    <row r="35" spans="2:6" x14ac:dyDescent="0.25">
      <c r="B35" s="14" t="s">
        <v>23</v>
      </c>
      <c r="C35" s="14"/>
      <c r="D35" s="6"/>
      <c r="E35" s="6"/>
      <c r="F35" s="26">
        <v>0</v>
      </c>
    </row>
    <row r="36" spans="2:6" ht="15.75" thickBot="1" x14ac:dyDescent="0.3">
      <c r="B36" s="14" t="s">
        <v>24</v>
      </c>
      <c r="C36" s="14"/>
      <c r="D36" s="6"/>
      <c r="E36" s="6"/>
      <c r="F36" s="23">
        <v>0</v>
      </c>
    </row>
    <row r="37" spans="2:6" ht="15.75" thickBot="1" x14ac:dyDescent="0.3">
      <c r="B37" s="16" t="s">
        <v>25</v>
      </c>
      <c r="C37" s="16"/>
      <c r="D37" s="7"/>
      <c r="E37" s="7"/>
      <c r="F37" s="28">
        <f>+F32+F33</f>
        <v>688875.84000000008</v>
      </c>
    </row>
    <row r="38" spans="2:6" x14ac:dyDescent="0.25">
      <c r="B38" s="18"/>
      <c r="C38" s="18"/>
      <c r="D38" s="9"/>
      <c r="E38" s="9"/>
      <c r="F38" s="27"/>
    </row>
    <row r="39" spans="2:6" x14ac:dyDescent="0.25">
      <c r="B39" s="17" t="s">
        <v>26</v>
      </c>
      <c r="C39" s="17"/>
      <c r="D39" s="8"/>
      <c r="E39" s="8"/>
      <c r="F39" s="26"/>
    </row>
    <row r="40" spans="2:6" x14ac:dyDescent="0.25">
      <c r="B40" s="14" t="s">
        <v>27</v>
      </c>
      <c r="C40" s="14"/>
      <c r="D40" s="6"/>
      <c r="E40" s="6"/>
      <c r="F40" s="26"/>
    </row>
    <row r="41" spans="2:6" x14ac:dyDescent="0.25">
      <c r="B41" s="14" t="s">
        <v>28</v>
      </c>
      <c r="C41" s="14"/>
      <c r="D41" s="14"/>
      <c r="E41" s="14"/>
    </row>
    <row r="42" spans="2:6" ht="15.75" x14ac:dyDescent="0.25">
      <c r="B42" s="14" t="s">
        <v>29</v>
      </c>
      <c r="C42" s="14"/>
      <c r="D42" s="6"/>
      <c r="E42" s="6"/>
      <c r="F42" s="33">
        <v>2744936.28</v>
      </c>
    </row>
    <row r="43" spans="2:6" ht="16.5" thickBot="1" x14ac:dyDescent="0.3">
      <c r="B43" s="16" t="s">
        <v>30</v>
      </c>
      <c r="C43" s="16"/>
      <c r="D43" s="7"/>
      <c r="E43" s="7"/>
      <c r="F43" s="54">
        <v>2744936.28</v>
      </c>
    </row>
    <row r="44" spans="2:6" ht="15.75" thickBot="1" x14ac:dyDescent="0.3">
      <c r="B44" s="16" t="s">
        <v>31</v>
      </c>
      <c r="C44" s="16"/>
      <c r="D44" s="7"/>
      <c r="E44" s="7"/>
      <c r="F44" s="24">
        <f>+F37+F42</f>
        <v>3433812.12</v>
      </c>
    </row>
    <row r="45" spans="2:6" x14ac:dyDescent="0.25">
      <c r="B45" s="16" t="s">
        <v>32</v>
      </c>
      <c r="C45" s="16"/>
      <c r="D45" s="7"/>
      <c r="E45" s="7"/>
      <c r="F45" s="22"/>
    </row>
    <row r="46" spans="2:6" x14ac:dyDescent="0.25">
      <c r="B46" s="14" t="s">
        <v>33</v>
      </c>
      <c r="C46" s="14"/>
      <c r="D46" s="6"/>
      <c r="E46" s="6"/>
      <c r="F46" s="26">
        <f>+F29-F44</f>
        <v>66506876.920000009</v>
      </c>
    </row>
    <row r="47" spans="2:6" x14ac:dyDescent="0.25">
      <c r="B47" s="14" t="s">
        <v>34</v>
      </c>
      <c r="C47" s="14"/>
      <c r="D47" s="6"/>
      <c r="E47" s="6"/>
      <c r="F47" s="26"/>
    </row>
    <row r="48" spans="2:6" ht="15.75" thickBot="1" x14ac:dyDescent="0.3">
      <c r="B48" s="14" t="s">
        <v>35</v>
      </c>
      <c r="C48" s="14"/>
      <c r="D48" s="6"/>
      <c r="E48" s="6"/>
      <c r="F48" s="24">
        <f>+F29+F46</f>
        <v>136447565.96000001</v>
      </c>
    </row>
    <row r="49" spans="2:6" ht="15.75" thickBot="1" x14ac:dyDescent="0.3">
      <c r="B49" s="16" t="s">
        <v>36</v>
      </c>
      <c r="C49" s="16"/>
      <c r="D49" s="7"/>
      <c r="E49" s="7"/>
      <c r="F49" s="24">
        <f>+F46</f>
        <v>66506876.920000009</v>
      </c>
    </row>
    <row r="50" spans="2:6" ht="15.75" thickBot="1" x14ac:dyDescent="0.3">
      <c r="B50" s="16" t="s">
        <v>37</v>
      </c>
      <c r="C50" s="16"/>
      <c r="D50" s="7"/>
      <c r="E50" s="7"/>
      <c r="F50" s="25">
        <f>+F48-F49</f>
        <v>69940689.039999992</v>
      </c>
    </row>
    <row r="51" spans="2:6" ht="15.75" thickTop="1" x14ac:dyDescent="0.25">
      <c r="B51" s="10"/>
      <c r="C51" s="10"/>
      <c r="D51" s="10"/>
      <c r="E51" s="10"/>
      <c r="F51" s="2"/>
    </row>
    <row r="52" spans="2:6" x14ac:dyDescent="0.25">
      <c r="B52" s="10"/>
      <c r="C52" s="10"/>
      <c r="D52" s="10"/>
      <c r="E52" s="10"/>
      <c r="F52" s="2"/>
    </row>
    <row r="53" spans="2:6" x14ac:dyDescent="0.25">
      <c r="B53" s="10"/>
      <c r="C53" s="39"/>
      <c r="D53" s="39"/>
      <c r="E53" s="39"/>
      <c r="F53" s="3"/>
    </row>
    <row r="54" spans="2:6" ht="15.75" x14ac:dyDescent="0.25">
      <c r="B54" s="77" t="s">
        <v>60</v>
      </c>
      <c r="C54" s="77"/>
      <c r="D54" s="77"/>
      <c r="E54" s="77"/>
      <c r="F54" s="77"/>
    </row>
    <row r="55" spans="2:6" ht="15.75" x14ac:dyDescent="0.25">
      <c r="B55" s="79" t="s">
        <v>38</v>
      </c>
      <c r="C55" s="79"/>
      <c r="D55" s="79"/>
      <c r="E55" s="79"/>
      <c r="F55" s="79"/>
    </row>
    <row r="56" spans="2:6" ht="15.75" x14ac:dyDescent="0.25">
      <c r="B56" s="56"/>
      <c r="C56" s="56"/>
      <c r="D56" s="56"/>
      <c r="E56" s="56"/>
      <c r="F56" s="56"/>
    </row>
    <row r="57" spans="2:6" ht="15.75" x14ac:dyDescent="0.25">
      <c r="B57" s="38"/>
      <c r="C57" s="56"/>
      <c r="D57" s="56"/>
      <c r="E57" s="56"/>
      <c r="F57" s="35"/>
    </row>
    <row r="58" spans="2:6" ht="15.75" x14ac:dyDescent="0.25">
      <c r="B58" s="38"/>
      <c r="C58" s="56"/>
      <c r="D58" s="56"/>
      <c r="E58" s="56"/>
      <c r="F58" s="35"/>
    </row>
    <row r="59" spans="2:6" ht="15.75" x14ac:dyDescent="0.25">
      <c r="B59" s="38"/>
      <c r="C59" s="38"/>
      <c r="D59" s="56"/>
      <c r="E59" s="56"/>
      <c r="F59" s="35"/>
    </row>
    <row r="60" spans="2:6" ht="15.75" x14ac:dyDescent="0.25">
      <c r="B60" s="82" t="s">
        <v>61</v>
      </c>
      <c r="C60" s="82"/>
      <c r="D60" s="55"/>
      <c r="E60" s="55"/>
      <c r="F60" s="55" t="s">
        <v>62</v>
      </c>
    </row>
    <row r="61" spans="2:6" ht="15.75" x14ac:dyDescent="0.25">
      <c r="B61" s="79" t="s">
        <v>39</v>
      </c>
      <c r="C61" s="79"/>
      <c r="D61" s="32"/>
      <c r="E61" s="32"/>
      <c r="F61" s="56" t="s">
        <v>40</v>
      </c>
    </row>
    <row r="62" spans="2:6" ht="10.5" customHeight="1" x14ac:dyDescent="0.25">
      <c r="B62" s="30"/>
      <c r="C62" s="32"/>
      <c r="D62" s="32"/>
      <c r="E62" s="32"/>
      <c r="F62" s="30"/>
    </row>
    <row r="63" spans="2:6" ht="15.75" x14ac:dyDescent="0.25">
      <c r="B63" s="30"/>
      <c r="C63" s="32"/>
      <c r="D63" s="32"/>
      <c r="E63" s="32"/>
      <c r="F63" s="30"/>
    </row>
    <row r="64" spans="2:6" ht="9" customHeight="1" x14ac:dyDescent="0.25">
      <c r="B64" s="30"/>
      <c r="C64" s="32"/>
      <c r="D64" s="32"/>
      <c r="E64" s="32"/>
      <c r="F64" s="30"/>
    </row>
    <row r="65" spans="2:6" ht="20.25" customHeight="1" x14ac:dyDescent="0.25">
      <c r="B65" s="40" t="s">
        <v>41</v>
      </c>
      <c r="C65" s="11"/>
      <c r="D65" s="11"/>
      <c r="E65" s="11"/>
    </row>
    <row r="66" spans="2:6" ht="58.5" customHeight="1" x14ac:dyDescent="0.25">
      <c r="B66" s="81" t="s">
        <v>42</v>
      </c>
      <c r="C66" s="81"/>
      <c r="D66" s="81"/>
      <c r="E66" s="81"/>
      <c r="F66" s="81"/>
    </row>
    <row r="67" spans="2:6" ht="54.75" customHeight="1" x14ac:dyDescent="0.25">
      <c r="B67" s="76"/>
      <c r="C67" s="76"/>
      <c r="D67" s="76"/>
      <c r="E67" s="76"/>
      <c r="F67" s="76"/>
    </row>
    <row r="68" spans="2:6" x14ac:dyDescent="0.25">
      <c r="B68" s="76"/>
      <c r="C68" s="76"/>
      <c r="D68" s="76"/>
      <c r="E68" s="76"/>
      <c r="F68" s="76"/>
    </row>
    <row r="69" spans="2:6" x14ac:dyDescent="0.25">
      <c r="B69" s="78"/>
      <c r="C69" s="78"/>
      <c r="D69" s="78"/>
      <c r="E69" s="78"/>
      <c r="F69" s="78"/>
    </row>
    <row r="70" spans="2:6" x14ac:dyDescent="0.25">
      <c r="B70" s="78"/>
      <c r="C70" s="78"/>
      <c r="D70" s="78"/>
      <c r="E70" s="78"/>
      <c r="F70" s="78"/>
    </row>
    <row r="74" spans="2:6" x14ac:dyDescent="0.25">
      <c r="B74" s="76"/>
      <c r="C74" s="76"/>
      <c r="D74" s="76"/>
      <c r="E74" s="76"/>
      <c r="F74" s="76"/>
    </row>
    <row r="75" spans="2:6" x14ac:dyDescent="0.25">
      <c r="B75" s="80"/>
      <c r="C75" s="80"/>
      <c r="D75" s="80"/>
      <c r="E75" s="80"/>
      <c r="F75" s="80"/>
    </row>
    <row r="76" spans="2:6" x14ac:dyDescent="0.25">
      <c r="B76" s="37"/>
      <c r="C76" s="37"/>
      <c r="D76" s="37"/>
      <c r="E76" s="37"/>
      <c r="F76" s="37"/>
    </row>
    <row r="77" spans="2:6" x14ac:dyDescent="0.25">
      <c r="B77" s="76"/>
      <c r="C77" s="76"/>
      <c r="D77" s="76"/>
      <c r="E77" s="76"/>
      <c r="F77" s="76"/>
    </row>
    <row r="78" spans="2:6" x14ac:dyDescent="0.25">
      <c r="B78" s="36"/>
      <c r="C78" s="36"/>
      <c r="D78" s="36"/>
      <c r="E78" s="36"/>
      <c r="F78" s="36"/>
    </row>
    <row r="93" spans="3:3" x14ac:dyDescent="0.25">
      <c r="C93" s="50"/>
    </row>
  </sheetData>
  <mergeCells count="16">
    <mergeCell ref="B69:F70"/>
    <mergeCell ref="B74:F74"/>
    <mergeCell ref="B75:F75"/>
    <mergeCell ref="B77:F77"/>
    <mergeCell ref="B55:F55"/>
    <mergeCell ref="B60:C60"/>
    <mergeCell ref="B61:C61"/>
    <mergeCell ref="B66:F66"/>
    <mergeCell ref="B67:F67"/>
    <mergeCell ref="B68:F68"/>
    <mergeCell ref="B54:F54"/>
    <mergeCell ref="B6:F6"/>
    <mergeCell ref="B7:F7"/>
    <mergeCell ref="B8:F8"/>
    <mergeCell ref="B9:F9"/>
    <mergeCell ref="B10:F10"/>
  </mergeCells>
  <pageMargins left="0.96" right="0.43" top="0.81" bottom="0.22" header="0.16" footer="0.3"/>
  <pageSetup paperSize="9" scale="7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F92"/>
  <sheetViews>
    <sheetView topLeftCell="A21" workbookViewId="0">
      <selection activeCell="G41" sqref="G41"/>
    </sheetView>
  </sheetViews>
  <sheetFormatPr baseColWidth="10" defaultRowHeight="15" x14ac:dyDescent="0.25"/>
  <cols>
    <col min="1" max="1" width="0.42578125" style="1" customWidth="1"/>
    <col min="2" max="2" width="25.7109375" style="1" customWidth="1"/>
    <col min="3" max="3" width="17.85546875" style="1" customWidth="1"/>
    <col min="4" max="4" width="11.7109375" style="1" customWidth="1"/>
    <col min="5" max="5" width="27.85546875" style="1" customWidth="1"/>
    <col min="6" max="6" width="30.7109375" style="1" customWidth="1"/>
    <col min="7" max="16384" width="11.42578125" style="1"/>
  </cols>
  <sheetData>
    <row r="4" spans="2:6" ht="19.5" customHeight="1" x14ac:dyDescent="0.25"/>
    <row r="5" spans="2:6" ht="28.5" customHeight="1" x14ac:dyDescent="0.25"/>
    <row r="6" spans="2:6" ht="18.75" x14ac:dyDescent="0.3">
      <c r="B6" s="83"/>
      <c r="C6" s="83"/>
      <c r="D6" s="83"/>
      <c r="E6" s="83"/>
      <c r="F6" s="83"/>
    </row>
    <row r="7" spans="2:6" ht="18.75" x14ac:dyDescent="0.3">
      <c r="B7" s="83"/>
      <c r="C7" s="83"/>
      <c r="D7" s="83"/>
      <c r="E7" s="83"/>
      <c r="F7" s="83"/>
    </row>
    <row r="8" spans="2:6" ht="19.5" x14ac:dyDescent="0.35">
      <c r="B8" s="74" t="s">
        <v>0</v>
      </c>
      <c r="C8" s="74"/>
      <c r="D8" s="74"/>
      <c r="E8" s="74"/>
      <c r="F8" s="74"/>
    </row>
    <row r="9" spans="2:6" x14ac:dyDescent="0.25">
      <c r="B9" s="75" t="s">
        <v>58</v>
      </c>
      <c r="C9" s="75"/>
      <c r="D9" s="75"/>
      <c r="E9" s="75"/>
      <c r="F9" s="75"/>
    </row>
    <row r="10" spans="2:6" x14ac:dyDescent="0.25">
      <c r="B10" s="75" t="s">
        <v>1</v>
      </c>
      <c r="C10" s="75"/>
      <c r="D10" s="75"/>
      <c r="E10" s="75"/>
      <c r="F10" s="75"/>
    </row>
    <row r="11" spans="2:6" ht="19.5" customHeight="1" x14ac:dyDescent="0.25">
      <c r="B11" s="7" t="s">
        <v>2</v>
      </c>
      <c r="C11" s="7"/>
      <c r="F11" s="47"/>
    </row>
    <row r="12" spans="2:6" ht="18" customHeight="1" x14ac:dyDescent="0.25">
      <c r="B12" s="7" t="s">
        <v>3</v>
      </c>
      <c r="C12" s="7"/>
      <c r="D12" s="7"/>
      <c r="E12" s="7"/>
      <c r="F12" s="4"/>
    </row>
    <row r="13" spans="2:6" ht="15.75" x14ac:dyDescent="0.25">
      <c r="B13" s="14" t="s">
        <v>4</v>
      </c>
      <c r="C13" s="29"/>
      <c r="D13" s="15"/>
      <c r="E13" s="15"/>
      <c r="F13" s="13">
        <v>235912.46</v>
      </c>
    </row>
    <row r="14" spans="2:6" x14ac:dyDescent="0.25">
      <c r="B14" s="14" t="s">
        <v>5</v>
      </c>
      <c r="C14" s="14"/>
      <c r="D14" s="6"/>
      <c r="E14" s="6"/>
      <c r="F14" s="5">
        <v>0</v>
      </c>
    </row>
    <row r="15" spans="2:6" x14ac:dyDescent="0.25">
      <c r="B15" s="14" t="s">
        <v>6</v>
      </c>
      <c r="C15" s="14"/>
      <c r="D15" s="6"/>
      <c r="E15" s="6"/>
      <c r="F15" s="5">
        <v>0</v>
      </c>
    </row>
    <row r="16" spans="2:6" ht="15.75" x14ac:dyDescent="0.25">
      <c r="B16" s="48" t="s">
        <v>7</v>
      </c>
      <c r="C16" s="14"/>
      <c r="D16" s="6"/>
      <c r="E16" s="6"/>
      <c r="F16" s="13">
        <v>0</v>
      </c>
    </row>
    <row r="17" spans="2:6" x14ac:dyDescent="0.25">
      <c r="B17" s="14" t="s">
        <v>8</v>
      </c>
      <c r="C17" s="14"/>
      <c r="D17" s="6"/>
      <c r="E17" s="6"/>
      <c r="F17" s="34">
        <v>2331494.39</v>
      </c>
    </row>
    <row r="18" spans="2:6" ht="12" customHeight="1" x14ac:dyDescent="0.25">
      <c r="B18" s="14"/>
      <c r="C18" s="14"/>
      <c r="D18" s="6"/>
      <c r="E18" s="6"/>
      <c r="F18" s="34"/>
    </row>
    <row r="19" spans="2:6" x14ac:dyDescent="0.25">
      <c r="B19" s="16" t="s">
        <v>9</v>
      </c>
      <c r="C19" s="16"/>
      <c r="D19" s="7"/>
      <c r="E19" s="7"/>
      <c r="F19" s="20">
        <f>+F13+F17</f>
        <v>2567406.85</v>
      </c>
    </row>
    <row r="20" spans="2:6" x14ac:dyDescent="0.25">
      <c r="B20" s="16"/>
      <c r="C20" s="16"/>
      <c r="D20" s="7"/>
      <c r="E20" s="7"/>
      <c r="F20" s="21"/>
    </row>
    <row r="21" spans="2:6" x14ac:dyDescent="0.25">
      <c r="B21" s="16" t="s">
        <v>10</v>
      </c>
      <c r="C21" s="16"/>
      <c r="D21" s="7"/>
      <c r="E21" s="7"/>
      <c r="F21" s="14"/>
    </row>
    <row r="22" spans="2:6" x14ac:dyDescent="0.25">
      <c r="B22" s="14" t="s">
        <v>11</v>
      </c>
      <c r="C22" s="14"/>
      <c r="D22" s="6"/>
      <c r="E22" s="6"/>
      <c r="F22" s="22">
        <v>1420880.54</v>
      </c>
    </row>
    <row r="23" spans="2:6" x14ac:dyDescent="0.25">
      <c r="B23" s="14" t="s">
        <v>12</v>
      </c>
      <c r="C23" s="14"/>
      <c r="D23" s="6"/>
      <c r="E23" s="6"/>
      <c r="F23" s="22"/>
    </row>
    <row r="24" spans="2:6" x14ac:dyDescent="0.25">
      <c r="B24" s="14" t="s">
        <v>13</v>
      </c>
      <c r="C24" s="14"/>
      <c r="D24" s="6"/>
      <c r="E24" s="6"/>
      <c r="F24" s="22">
        <v>41933420</v>
      </c>
    </row>
    <row r="25" spans="2:6" x14ac:dyDescent="0.25">
      <c r="B25" s="14" t="s">
        <v>14</v>
      </c>
      <c r="C25" s="14"/>
      <c r="D25" s="6"/>
      <c r="E25" s="6"/>
      <c r="F25" s="22">
        <v>24078500</v>
      </c>
    </row>
    <row r="26" spans="2:6" ht="15.75" thickBot="1" x14ac:dyDescent="0.3">
      <c r="B26" s="14" t="s">
        <v>15</v>
      </c>
      <c r="C26" s="14"/>
      <c r="D26" s="6"/>
      <c r="E26" s="6"/>
      <c r="F26" s="23">
        <v>0</v>
      </c>
    </row>
    <row r="27" spans="2:6" ht="15.75" thickBot="1" x14ac:dyDescent="0.3">
      <c r="B27" s="16" t="s">
        <v>16</v>
      </c>
      <c r="C27" s="16"/>
      <c r="D27" s="7"/>
      <c r="E27" s="7"/>
      <c r="F27" s="24">
        <f>+F22+F24+F25</f>
        <v>67432800.539999992</v>
      </c>
    </row>
    <row r="28" spans="2:6" ht="15.75" thickBot="1" x14ac:dyDescent="0.3">
      <c r="B28" s="16" t="s">
        <v>17</v>
      </c>
      <c r="C28" s="16"/>
      <c r="D28" s="7"/>
      <c r="E28" s="7"/>
      <c r="F28" s="25">
        <f>+F19+F27</f>
        <v>70000207.389999986</v>
      </c>
    </row>
    <row r="29" spans="2:6" ht="15.75" thickTop="1" x14ac:dyDescent="0.25">
      <c r="B29" s="16" t="s">
        <v>18</v>
      </c>
      <c r="C29" s="16"/>
      <c r="D29" s="7"/>
      <c r="E29" s="7"/>
      <c r="F29" s="16"/>
    </row>
    <row r="30" spans="2:6" x14ac:dyDescent="0.25">
      <c r="B30" s="17" t="s">
        <v>19</v>
      </c>
      <c r="C30" s="17"/>
      <c r="D30" s="8"/>
      <c r="E30" s="8"/>
      <c r="F30" s="16"/>
    </row>
    <row r="31" spans="2:6" x14ac:dyDescent="0.25">
      <c r="B31" s="14" t="s">
        <v>20</v>
      </c>
      <c r="C31" s="14"/>
      <c r="D31" s="6"/>
      <c r="E31" s="6"/>
      <c r="F31" s="22">
        <v>173800</v>
      </c>
    </row>
    <row r="32" spans="2:6" ht="15.75" x14ac:dyDescent="0.25">
      <c r="B32" s="14" t="s">
        <v>21</v>
      </c>
      <c r="C32" s="14"/>
      <c r="D32" s="6"/>
      <c r="E32" s="6"/>
      <c r="F32" s="13">
        <v>227230.88</v>
      </c>
    </row>
    <row r="33" spans="2:6" x14ac:dyDescent="0.25">
      <c r="B33" s="14" t="s">
        <v>22</v>
      </c>
      <c r="C33" s="14"/>
      <c r="D33" s="6"/>
      <c r="E33" s="6"/>
    </row>
    <row r="34" spans="2:6" x14ac:dyDescent="0.25">
      <c r="B34" s="14" t="s">
        <v>23</v>
      </c>
      <c r="C34" s="14"/>
      <c r="D34" s="6"/>
      <c r="E34" s="6"/>
      <c r="F34" s="26">
        <v>0</v>
      </c>
    </row>
    <row r="35" spans="2:6" ht="15.75" thickBot="1" x14ac:dyDescent="0.3">
      <c r="B35" s="14" t="s">
        <v>24</v>
      </c>
      <c r="C35" s="14"/>
      <c r="D35" s="6"/>
      <c r="E35" s="6"/>
      <c r="F35" s="23">
        <v>0</v>
      </c>
    </row>
    <row r="36" spans="2:6" ht="15.75" thickBot="1" x14ac:dyDescent="0.3">
      <c r="B36" s="16" t="s">
        <v>25</v>
      </c>
      <c r="C36" s="16"/>
      <c r="D36" s="7"/>
      <c r="E36" s="7"/>
      <c r="F36" s="28">
        <f>+F31+F32</f>
        <v>401030.88</v>
      </c>
    </row>
    <row r="37" spans="2:6" x14ac:dyDescent="0.25">
      <c r="B37" s="18"/>
      <c r="C37" s="18"/>
      <c r="D37" s="9"/>
      <c r="E37" s="9"/>
      <c r="F37" s="27"/>
    </row>
    <row r="38" spans="2:6" x14ac:dyDescent="0.25">
      <c r="B38" s="17" t="s">
        <v>26</v>
      </c>
      <c r="C38" s="17"/>
      <c r="D38" s="8"/>
      <c r="E38" s="8"/>
      <c r="F38" s="26"/>
    </row>
    <row r="39" spans="2:6" x14ac:dyDescent="0.25">
      <c r="B39" s="14" t="s">
        <v>27</v>
      </c>
      <c r="C39" s="14"/>
      <c r="D39" s="6"/>
      <c r="E39" s="6"/>
      <c r="F39" s="26"/>
    </row>
    <row r="40" spans="2:6" x14ac:dyDescent="0.25">
      <c r="B40" s="14" t="s">
        <v>28</v>
      </c>
      <c r="C40" s="14"/>
      <c r="D40" s="14"/>
      <c r="E40" s="14"/>
    </row>
    <row r="41" spans="2:6" ht="15.75" x14ac:dyDescent="0.25">
      <c r="B41" s="14" t="s">
        <v>29</v>
      </c>
      <c r="C41" s="14"/>
      <c r="D41" s="6"/>
      <c r="E41" s="6"/>
      <c r="F41" s="33">
        <v>1364017.47</v>
      </c>
    </row>
    <row r="42" spans="2:6" ht="16.5" thickBot="1" x14ac:dyDescent="0.3">
      <c r="B42" s="16" t="s">
        <v>30</v>
      </c>
      <c r="C42" s="16"/>
      <c r="D42" s="7"/>
      <c r="E42" s="7"/>
      <c r="F42" s="54">
        <f>+F41</f>
        <v>1364017.47</v>
      </c>
    </row>
    <row r="43" spans="2:6" ht="15.75" thickBot="1" x14ac:dyDescent="0.3">
      <c r="B43" s="16" t="s">
        <v>31</v>
      </c>
      <c r="C43" s="16"/>
      <c r="D43" s="7"/>
      <c r="E43" s="7"/>
      <c r="F43" s="24">
        <f>+F36+F41</f>
        <v>1765048.35</v>
      </c>
    </row>
    <row r="44" spans="2:6" x14ac:dyDescent="0.25">
      <c r="B44" s="16" t="s">
        <v>32</v>
      </c>
      <c r="C44" s="16"/>
      <c r="D44" s="7"/>
      <c r="E44" s="7"/>
      <c r="F44" s="22"/>
    </row>
    <row r="45" spans="2:6" x14ac:dyDescent="0.25">
      <c r="B45" s="14" t="s">
        <v>33</v>
      </c>
      <c r="C45" s="14"/>
      <c r="D45" s="6"/>
      <c r="E45" s="6"/>
      <c r="F45" s="26">
        <f>+F28-F43</f>
        <v>68235159.039999992</v>
      </c>
    </row>
    <row r="46" spans="2:6" x14ac:dyDescent="0.25">
      <c r="B46" s="14" t="s">
        <v>34</v>
      </c>
      <c r="C46" s="14"/>
      <c r="D46" s="6"/>
      <c r="E46" s="6"/>
      <c r="F46" s="26"/>
    </row>
    <row r="47" spans="2:6" ht="15.75" thickBot="1" x14ac:dyDescent="0.3">
      <c r="B47" s="14" t="s">
        <v>35</v>
      </c>
      <c r="C47" s="14"/>
      <c r="D47" s="6"/>
      <c r="E47" s="6"/>
      <c r="F47" s="24">
        <f>+F28+F45</f>
        <v>138235366.42999998</v>
      </c>
    </row>
    <row r="48" spans="2:6" ht="15.75" thickBot="1" x14ac:dyDescent="0.3">
      <c r="B48" s="16" t="s">
        <v>36</v>
      </c>
      <c r="C48" s="16"/>
      <c r="D48" s="7"/>
      <c r="E48" s="7"/>
      <c r="F48" s="24">
        <f>+F45</f>
        <v>68235159.039999992</v>
      </c>
    </row>
    <row r="49" spans="2:6" ht="15.75" thickBot="1" x14ac:dyDescent="0.3">
      <c r="B49" s="16" t="s">
        <v>37</v>
      </c>
      <c r="C49" s="16"/>
      <c r="D49" s="7"/>
      <c r="E49" s="7"/>
      <c r="F49" s="25">
        <f>+F47-F48</f>
        <v>70000207.389999986</v>
      </c>
    </row>
    <row r="50" spans="2:6" ht="15.75" thickTop="1" x14ac:dyDescent="0.25">
      <c r="B50" s="10"/>
      <c r="C50" s="10"/>
      <c r="D50" s="10"/>
      <c r="E50" s="10"/>
      <c r="F50" s="2"/>
    </row>
    <row r="51" spans="2:6" x14ac:dyDescent="0.25">
      <c r="B51" s="10"/>
      <c r="C51" s="10"/>
      <c r="D51" s="10"/>
      <c r="E51" s="10"/>
      <c r="F51" s="2"/>
    </row>
    <row r="52" spans="2:6" x14ac:dyDescent="0.25">
      <c r="B52" s="10"/>
      <c r="C52" s="39"/>
      <c r="D52" s="39"/>
      <c r="E52" s="39"/>
      <c r="F52" s="3"/>
    </row>
    <row r="53" spans="2:6" ht="15.75" x14ac:dyDescent="0.25">
      <c r="B53" s="77"/>
      <c r="C53" s="77"/>
      <c r="D53" s="77"/>
      <c r="E53" s="77"/>
      <c r="F53" s="77"/>
    </row>
    <row r="54" spans="2:6" ht="15.75" x14ac:dyDescent="0.25">
      <c r="B54" s="77" t="s">
        <v>60</v>
      </c>
      <c r="C54" s="77"/>
      <c r="D54" s="77"/>
      <c r="E54" s="77"/>
      <c r="F54" s="77"/>
    </row>
    <row r="55" spans="2:6" ht="15.75" x14ac:dyDescent="0.25">
      <c r="B55" s="79" t="s">
        <v>38</v>
      </c>
      <c r="C55" s="79"/>
      <c r="D55" s="79"/>
      <c r="E55" s="79"/>
      <c r="F55" s="79"/>
    </row>
    <row r="56" spans="2:6" ht="15.75" x14ac:dyDescent="0.25">
      <c r="B56" s="56"/>
      <c r="C56" s="56"/>
      <c r="D56" s="56"/>
      <c r="E56" s="56"/>
      <c r="F56" s="56"/>
    </row>
    <row r="57" spans="2:6" ht="15.75" x14ac:dyDescent="0.25">
      <c r="B57" s="38"/>
      <c r="C57" s="56"/>
      <c r="D57" s="56"/>
      <c r="E57" s="56"/>
      <c r="F57" s="35"/>
    </row>
    <row r="58" spans="2:6" ht="15.75" x14ac:dyDescent="0.25">
      <c r="B58" s="38"/>
      <c r="C58" s="56"/>
      <c r="D58" s="56"/>
      <c r="E58" s="56"/>
      <c r="F58" s="35"/>
    </row>
    <row r="59" spans="2:6" ht="18" customHeight="1" x14ac:dyDescent="0.25">
      <c r="B59" s="38"/>
      <c r="C59" s="38"/>
      <c r="D59" s="56"/>
      <c r="E59" s="56"/>
      <c r="F59" s="35"/>
    </row>
    <row r="60" spans="2:6" ht="18.75" customHeight="1" x14ac:dyDescent="0.25">
      <c r="B60" s="82" t="s">
        <v>61</v>
      </c>
      <c r="C60" s="82"/>
      <c r="D60" s="55"/>
      <c r="E60" s="55"/>
      <c r="F60" s="55" t="s">
        <v>62</v>
      </c>
    </row>
    <row r="61" spans="2:6" ht="10.5" customHeight="1" x14ac:dyDescent="0.25">
      <c r="B61" s="79" t="s">
        <v>39</v>
      </c>
      <c r="C61" s="79"/>
      <c r="D61" s="32"/>
      <c r="E61" s="32"/>
      <c r="F61" s="56" t="s">
        <v>40</v>
      </c>
    </row>
    <row r="62" spans="2:6" ht="15.75" x14ac:dyDescent="0.25">
      <c r="B62" s="52"/>
      <c r="C62" s="32"/>
      <c r="D62" s="32"/>
      <c r="E62" s="32"/>
      <c r="F62" s="52"/>
    </row>
    <row r="63" spans="2:6" ht="12" customHeight="1" x14ac:dyDescent="0.25">
      <c r="B63" s="52"/>
      <c r="C63" s="32"/>
      <c r="D63" s="32"/>
      <c r="E63" s="32"/>
      <c r="F63" s="52"/>
    </row>
    <row r="64" spans="2:6" ht="20.25" customHeight="1" x14ac:dyDescent="0.25">
      <c r="B64" s="40" t="s">
        <v>41</v>
      </c>
      <c r="C64" s="11"/>
      <c r="D64" s="11"/>
      <c r="E64" s="11"/>
    </row>
    <row r="65" spans="2:6" ht="65.25" customHeight="1" x14ac:dyDescent="0.25">
      <c r="B65" s="81" t="s">
        <v>59</v>
      </c>
      <c r="C65" s="81"/>
      <c r="D65" s="81"/>
      <c r="E65" s="81"/>
      <c r="F65" s="81"/>
    </row>
    <row r="66" spans="2:6" ht="54.75" customHeight="1" x14ac:dyDescent="0.25">
      <c r="B66" s="76"/>
      <c r="C66" s="76"/>
      <c r="D66" s="76"/>
      <c r="E66" s="76"/>
      <c r="F66" s="76"/>
    </row>
    <row r="67" spans="2:6" x14ac:dyDescent="0.25">
      <c r="B67" s="76"/>
      <c r="C67" s="76"/>
      <c r="D67" s="76"/>
      <c r="E67" s="76"/>
      <c r="F67" s="76"/>
    </row>
    <row r="68" spans="2:6" x14ac:dyDescent="0.25">
      <c r="B68" s="78"/>
      <c r="C68" s="78"/>
      <c r="D68" s="78"/>
      <c r="E68" s="78"/>
      <c r="F68" s="78"/>
    </row>
    <row r="69" spans="2:6" x14ac:dyDescent="0.25">
      <c r="B69" s="78"/>
      <c r="C69" s="78"/>
      <c r="D69" s="78"/>
      <c r="E69" s="78"/>
      <c r="F69" s="78"/>
    </row>
    <row r="73" spans="2:6" x14ac:dyDescent="0.25">
      <c r="B73" s="76"/>
      <c r="C73" s="76"/>
      <c r="D73" s="76"/>
      <c r="E73" s="76"/>
      <c r="F73" s="76"/>
    </row>
    <row r="74" spans="2:6" x14ac:dyDescent="0.25">
      <c r="B74" s="80"/>
      <c r="C74" s="80"/>
      <c r="D74" s="80"/>
      <c r="E74" s="80"/>
      <c r="F74" s="80"/>
    </row>
    <row r="75" spans="2:6" x14ac:dyDescent="0.25">
      <c r="B75" s="53"/>
      <c r="C75" s="53"/>
      <c r="D75" s="53"/>
      <c r="E75" s="53"/>
      <c r="F75" s="53"/>
    </row>
    <row r="76" spans="2:6" x14ac:dyDescent="0.25">
      <c r="B76" s="76"/>
      <c r="C76" s="76"/>
      <c r="D76" s="76"/>
      <c r="E76" s="76"/>
      <c r="F76" s="76"/>
    </row>
    <row r="77" spans="2:6" x14ac:dyDescent="0.25">
      <c r="B77" s="36"/>
      <c r="C77" s="36"/>
      <c r="D77" s="36"/>
      <c r="E77" s="36"/>
      <c r="F77" s="36"/>
    </row>
    <row r="92" spans="3:3" x14ac:dyDescent="0.25">
      <c r="C92" s="50"/>
    </row>
  </sheetData>
  <mergeCells count="17">
    <mergeCell ref="B53:F53"/>
    <mergeCell ref="B6:F6"/>
    <mergeCell ref="B7:F7"/>
    <mergeCell ref="B8:F8"/>
    <mergeCell ref="B9:F9"/>
    <mergeCell ref="B10:F10"/>
    <mergeCell ref="B68:F69"/>
    <mergeCell ref="B73:F73"/>
    <mergeCell ref="B74:F74"/>
    <mergeCell ref="B76:F76"/>
    <mergeCell ref="B54:F54"/>
    <mergeCell ref="B60:C60"/>
    <mergeCell ref="B65:F65"/>
    <mergeCell ref="B66:F66"/>
    <mergeCell ref="B67:F67"/>
    <mergeCell ref="B55:F55"/>
    <mergeCell ref="B61:C61"/>
  </mergeCells>
  <pageMargins left="1.05" right="0.52" top="0.56000000000000005" bottom="0.35" header="0.3" footer="0.16"/>
  <pageSetup paperSize="9" scale="65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F91"/>
  <sheetViews>
    <sheetView tabSelected="1" topLeftCell="B58" workbookViewId="0">
      <selection activeCell="B8" sqref="B8:F8"/>
    </sheetView>
  </sheetViews>
  <sheetFormatPr baseColWidth="10" defaultRowHeight="15" x14ac:dyDescent="0.25"/>
  <cols>
    <col min="1" max="1" width="0.42578125" style="1" customWidth="1"/>
    <col min="2" max="2" width="25.7109375" style="1" customWidth="1"/>
    <col min="3" max="3" width="17.85546875" style="1" customWidth="1"/>
    <col min="4" max="4" width="11.7109375" style="1" customWidth="1"/>
    <col min="5" max="5" width="37" style="1" customWidth="1"/>
    <col min="6" max="6" width="20.85546875" style="1" customWidth="1"/>
    <col min="7" max="16384" width="11.42578125" style="1"/>
  </cols>
  <sheetData>
    <row r="4" spans="2:6" ht="15.75" x14ac:dyDescent="0.25">
      <c r="B4" s="84"/>
      <c r="C4" s="84"/>
      <c r="D4" s="84"/>
      <c r="E4" s="85"/>
      <c r="F4" s="85"/>
    </row>
    <row r="5" spans="2:6" ht="15.75" x14ac:dyDescent="0.25">
      <c r="C5" s="86"/>
      <c r="F5" s="86"/>
    </row>
    <row r="6" spans="2:6" ht="15.75" x14ac:dyDescent="0.25">
      <c r="B6" s="87" t="s">
        <v>75</v>
      </c>
      <c r="C6" s="87"/>
      <c r="D6" s="87"/>
      <c r="E6" s="87"/>
      <c r="F6" s="87"/>
    </row>
    <row r="7" spans="2:6" ht="18" x14ac:dyDescent="0.25">
      <c r="B7" s="88" t="s">
        <v>76</v>
      </c>
      <c r="C7" s="88"/>
      <c r="D7" s="88"/>
      <c r="E7" s="88"/>
      <c r="F7" s="88"/>
    </row>
    <row r="8" spans="2:6" ht="17.25" x14ac:dyDescent="0.35">
      <c r="B8" s="89" t="s">
        <v>77</v>
      </c>
      <c r="C8" s="89"/>
      <c r="D8" s="89"/>
      <c r="E8" s="89"/>
      <c r="F8" s="89"/>
    </row>
    <row r="10" spans="2:6" ht="18.75" x14ac:dyDescent="0.3">
      <c r="B10" s="83"/>
      <c r="C10" s="83"/>
      <c r="D10" s="83"/>
      <c r="E10" s="83"/>
      <c r="F10" s="83"/>
    </row>
    <row r="11" spans="2:6" ht="19.5" x14ac:dyDescent="0.35">
      <c r="B11" s="74" t="s">
        <v>0</v>
      </c>
      <c r="C11" s="74"/>
      <c r="D11" s="74"/>
      <c r="E11" s="74"/>
      <c r="F11" s="74"/>
    </row>
    <row r="12" spans="2:6" x14ac:dyDescent="0.25">
      <c r="B12" s="75" t="s">
        <v>73</v>
      </c>
      <c r="C12" s="75"/>
      <c r="D12" s="75"/>
      <c r="E12" s="75"/>
      <c r="F12" s="75"/>
    </row>
    <row r="13" spans="2:6" x14ac:dyDescent="0.25">
      <c r="B13" s="75" t="s">
        <v>1</v>
      </c>
      <c r="C13" s="75"/>
      <c r="D13" s="75"/>
      <c r="E13" s="75"/>
      <c r="F13" s="75"/>
    </row>
    <row r="14" spans="2:6" ht="19.5" customHeight="1" x14ac:dyDescent="0.25">
      <c r="B14" s="16" t="s">
        <v>2</v>
      </c>
      <c r="C14" s="7"/>
      <c r="F14" s="47"/>
    </row>
    <row r="15" spans="2:6" ht="18" customHeight="1" x14ac:dyDescent="0.25">
      <c r="B15" s="16" t="s">
        <v>3</v>
      </c>
      <c r="C15" s="7"/>
      <c r="D15" s="7"/>
      <c r="E15" s="7"/>
      <c r="F15" s="4"/>
    </row>
    <row r="16" spans="2:6" ht="15.75" x14ac:dyDescent="0.25">
      <c r="B16" s="14" t="s">
        <v>70</v>
      </c>
      <c r="C16" s="29"/>
      <c r="D16" s="15"/>
      <c r="E16" s="15"/>
      <c r="F16" s="68">
        <v>53379.65</v>
      </c>
    </row>
    <row r="17" spans="2:6" x14ac:dyDescent="0.25">
      <c r="B17" s="14" t="s">
        <v>5</v>
      </c>
      <c r="C17" s="14"/>
      <c r="D17" s="6"/>
      <c r="E17" s="6"/>
      <c r="F17" s="69">
        <v>0</v>
      </c>
    </row>
    <row r="18" spans="2:6" x14ac:dyDescent="0.25">
      <c r="B18" s="14" t="s">
        <v>6</v>
      </c>
      <c r="C18" s="14"/>
      <c r="D18" s="6"/>
      <c r="E18" s="6"/>
      <c r="F18" s="69">
        <v>0</v>
      </c>
    </row>
    <row r="19" spans="2:6" ht="15.75" x14ac:dyDescent="0.25">
      <c r="B19" s="48" t="s">
        <v>7</v>
      </c>
      <c r="C19" s="14"/>
      <c r="D19" s="6"/>
      <c r="E19" s="6"/>
      <c r="F19" s="68">
        <v>2648887.5499999998</v>
      </c>
    </row>
    <row r="20" spans="2:6" x14ac:dyDescent="0.25">
      <c r="B20" s="14" t="s">
        <v>8</v>
      </c>
      <c r="C20" s="14"/>
      <c r="D20" s="6"/>
      <c r="E20" s="6"/>
      <c r="F20" s="70"/>
    </row>
    <row r="21" spans="2:6" ht="12" customHeight="1" x14ac:dyDescent="0.25">
      <c r="B21" s="14"/>
      <c r="C21" s="14"/>
      <c r="D21" s="6"/>
      <c r="E21" s="6"/>
      <c r="F21" s="71"/>
    </row>
    <row r="22" spans="2:6" x14ac:dyDescent="0.25">
      <c r="B22" s="16" t="s">
        <v>9</v>
      </c>
      <c r="C22" s="16"/>
      <c r="D22" s="7"/>
      <c r="E22" s="7"/>
      <c r="F22" s="72">
        <v>2702267.2</v>
      </c>
    </row>
    <row r="23" spans="2:6" x14ac:dyDescent="0.25">
      <c r="B23" s="16"/>
      <c r="C23" s="16"/>
      <c r="D23" s="7"/>
      <c r="E23" s="7"/>
      <c r="F23" s="21"/>
    </row>
    <row r="24" spans="2:6" x14ac:dyDescent="0.25">
      <c r="B24" s="16" t="s">
        <v>10</v>
      </c>
      <c r="C24" s="16"/>
      <c r="D24" s="7"/>
      <c r="E24" s="7"/>
      <c r="F24" s="21"/>
    </row>
    <row r="25" spans="2:6" x14ac:dyDescent="0.25">
      <c r="B25" s="14" t="s">
        <v>11</v>
      </c>
      <c r="C25" s="14"/>
      <c r="D25" s="6"/>
      <c r="E25" s="6"/>
      <c r="F25" s="61">
        <v>12237275.26</v>
      </c>
    </row>
    <row r="26" spans="2:6" x14ac:dyDescent="0.25">
      <c r="B26" s="14" t="s">
        <v>72</v>
      </c>
      <c r="C26" s="14"/>
      <c r="D26" s="6"/>
      <c r="E26" s="6"/>
      <c r="F26" s="61">
        <v>7777429.6399999997</v>
      </c>
    </row>
    <row r="27" spans="2:6" x14ac:dyDescent="0.25">
      <c r="B27" s="14" t="s">
        <v>13</v>
      </c>
      <c r="C27" s="14"/>
      <c r="D27" s="6"/>
      <c r="E27" s="6"/>
      <c r="F27" s="66" t="s">
        <v>69</v>
      </c>
    </row>
    <row r="28" spans="2:6" x14ac:dyDescent="0.25">
      <c r="B28" s="14" t="s">
        <v>14</v>
      </c>
      <c r="C28" s="14"/>
      <c r="D28" s="6"/>
      <c r="E28" s="6"/>
      <c r="F28" s="64" t="s">
        <v>68</v>
      </c>
    </row>
    <row r="29" spans="2:6" x14ac:dyDescent="0.25">
      <c r="B29" s="14" t="s">
        <v>15</v>
      </c>
      <c r="C29" s="14"/>
      <c r="D29" s="6"/>
      <c r="E29" s="6"/>
      <c r="F29" s="65">
        <v>0</v>
      </c>
    </row>
    <row r="30" spans="2:6" ht="15.75" thickBot="1" x14ac:dyDescent="0.3">
      <c r="B30" s="16" t="s">
        <v>67</v>
      </c>
      <c r="C30" s="16"/>
      <c r="D30" s="7"/>
      <c r="E30" s="7"/>
      <c r="F30" s="63">
        <v>86026624.900000006</v>
      </c>
    </row>
    <row r="31" spans="2:6" ht="16.5" thickTop="1" thickBot="1" x14ac:dyDescent="0.3">
      <c r="B31" s="16" t="s">
        <v>17</v>
      </c>
      <c r="C31" s="16"/>
      <c r="D31" s="7"/>
      <c r="E31" s="7"/>
      <c r="F31" s="63">
        <v>88728892.099999994</v>
      </c>
    </row>
    <row r="32" spans="2:6" ht="15.75" thickTop="1" x14ac:dyDescent="0.25">
      <c r="B32" s="16" t="s">
        <v>18</v>
      </c>
      <c r="C32" s="16"/>
      <c r="D32" s="7"/>
      <c r="E32" s="7"/>
      <c r="F32" s="58"/>
    </row>
    <row r="33" spans="2:6" x14ac:dyDescent="0.25">
      <c r="B33" s="17" t="s">
        <v>19</v>
      </c>
      <c r="C33" s="17"/>
      <c r="D33" s="8"/>
      <c r="E33" s="8"/>
      <c r="F33" s="16"/>
    </row>
    <row r="34" spans="2:6" x14ac:dyDescent="0.25">
      <c r="B34" s="14" t="s">
        <v>20</v>
      </c>
      <c r="C34" s="14"/>
      <c r="D34" s="6"/>
      <c r="E34" s="59"/>
      <c r="F34" s="62" t="s">
        <v>66</v>
      </c>
    </row>
    <row r="35" spans="2:6" x14ac:dyDescent="0.25">
      <c r="B35" s="14" t="s">
        <v>21</v>
      </c>
      <c r="C35" s="14"/>
      <c r="D35" s="6"/>
      <c r="E35" s="6"/>
      <c r="F35" s="61">
        <v>2616495.48</v>
      </c>
    </row>
    <row r="36" spans="2:6" x14ac:dyDescent="0.25">
      <c r="B36" s="14" t="s">
        <v>22</v>
      </c>
      <c r="C36" s="14"/>
      <c r="D36" s="6"/>
      <c r="E36" s="6"/>
    </row>
    <row r="37" spans="2:6" x14ac:dyDescent="0.25">
      <c r="B37" s="14" t="s">
        <v>23</v>
      </c>
      <c r="C37" s="14"/>
      <c r="D37" s="6"/>
      <c r="E37" s="6"/>
      <c r="F37" s="26">
        <v>0</v>
      </c>
    </row>
    <row r="38" spans="2:6" ht="15.75" thickBot="1" x14ac:dyDescent="0.3">
      <c r="B38" s="14" t="s">
        <v>24</v>
      </c>
      <c r="C38" s="14"/>
      <c r="D38" s="6"/>
      <c r="E38" s="6"/>
      <c r="F38" s="23">
        <v>0</v>
      </c>
    </row>
    <row r="39" spans="2:6" ht="15.75" thickBot="1" x14ac:dyDescent="0.3">
      <c r="B39" s="16" t="s">
        <v>25</v>
      </c>
      <c r="C39" s="16"/>
      <c r="D39" s="7"/>
      <c r="E39" s="7"/>
      <c r="F39" s="67">
        <v>2790295.48</v>
      </c>
    </row>
    <row r="40" spans="2:6" x14ac:dyDescent="0.25">
      <c r="B40" s="18"/>
      <c r="C40" s="18"/>
      <c r="D40" s="9"/>
      <c r="E40" s="9"/>
      <c r="F40" s="27"/>
    </row>
    <row r="41" spans="2:6" x14ac:dyDescent="0.25">
      <c r="B41" s="17" t="s">
        <v>26</v>
      </c>
      <c r="C41" s="17"/>
      <c r="D41" s="8"/>
      <c r="E41" s="8"/>
      <c r="F41" s="26"/>
    </row>
    <row r="42" spans="2:6" x14ac:dyDescent="0.25">
      <c r="B42" s="14" t="s">
        <v>27</v>
      </c>
      <c r="C42" s="14"/>
      <c r="D42" s="6"/>
      <c r="E42" s="6"/>
      <c r="F42" s="26"/>
    </row>
    <row r="43" spans="2:6" x14ac:dyDescent="0.25">
      <c r="B43" s="14" t="s">
        <v>28</v>
      </c>
      <c r="C43" s="14"/>
      <c r="D43" s="14"/>
      <c r="E43" s="14"/>
    </row>
    <row r="44" spans="2:6" ht="15.75" thickBot="1" x14ac:dyDescent="0.3">
      <c r="B44" s="14" t="s">
        <v>74</v>
      </c>
      <c r="C44" s="14"/>
      <c r="D44" s="6"/>
      <c r="E44" s="6"/>
      <c r="F44" s="73">
        <v>3130902.76</v>
      </c>
    </row>
    <row r="45" spans="2:6" ht="15.75" thickBot="1" x14ac:dyDescent="0.3">
      <c r="B45" s="16" t="s">
        <v>30</v>
      </c>
      <c r="C45" s="16"/>
      <c r="D45" s="7"/>
      <c r="E45" s="7"/>
      <c r="F45" s="60">
        <f>+F44</f>
        <v>3130902.76</v>
      </c>
    </row>
    <row r="46" spans="2:6" ht="15.75" thickBot="1" x14ac:dyDescent="0.3">
      <c r="B46" s="16" t="s">
        <v>31</v>
      </c>
      <c r="C46" s="16"/>
      <c r="D46" s="7"/>
      <c r="E46" s="7"/>
      <c r="F46" s="60">
        <v>5921198.2400000002</v>
      </c>
    </row>
    <row r="47" spans="2:6" x14ac:dyDescent="0.25">
      <c r="B47" s="16" t="s">
        <v>32</v>
      </c>
      <c r="C47" s="16"/>
      <c r="D47" s="7"/>
      <c r="E47" s="7"/>
      <c r="F47" s="22"/>
    </row>
    <row r="48" spans="2:6" x14ac:dyDescent="0.25">
      <c r="B48" s="14" t="s">
        <v>33</v>
      </c>
      <c r="C48" s="14"/>
      <c r="D48" s="6"/>
      <c r="E48" s="6"/>
      <c r="F48" s="64">
        <v>82807693.859999999</v>
      </c>
    </row>
    <row r="49" spans="2:6" x14ac:dyDescent="0.25">
      <c r="B49" s="14" t="s">
        <v>34</v>
      </c>
      <c r="C49" s="14"/>
      <c r="D49" s="6"/>
      <c r="E49" s="6"/>
      <c r="F49" s="26">
        <v>0</v>
      </c>
    </row>
    <row r="50" spans="2:6" ht="15.75" thickBot="1" x14ac:dyDescent="0.3">
      <c r="B50" s="14" t="s">
        <v>35</v>
      </c>
      <c r="C50" s="14"/>
      <c r="D50" s="6"/>
      <c r="E50" s="6"/>
      <c r="F50" s="60">
        <v>171536585.96000001</v>
      </c>
    </row>
    <row r="51" spans="2:6" ht="15.75" thickBot="1" x14ac:dyDescent="0.3">
      <c r="B51" s="16" t="s">
        <v>36</v>
      </c>
      <c r="C51" s="16"/>
      <c r="D51" s="7"/>
      <c r="E51" s="7"/>
      <c r="F51" s="60">
        <f>+F48</f>
        <v>82807693.859999999</v>
      </c>
    </row>
    <row r="52" spans="2:6" ht="15.75" thickBot="1" x14ac:dyDescent="0.3">
      <c r="B52" s="16" t="s">
        <v>37</v>
      </c>
      <c r="C52" s="16"/>
      <c r="D52" s="7"/>
      <c r="E52" s="7"/>
      <c r="F52" s="63">
        <v>88728892.099999994</v>
      </c>
    </row>
    <row r="53" spans="2:6" ht="15.75" thickTop="1" x14ac:dyDescent="0.25">
      <c r="B53" s="10"/>
      <c r="C53" s="10"/>
      <c r="D53" s="10"/>
      <c r="E53" s="10"/>
      <c r="F53" s="2"/>
    </row>
    <row r="54" spans="2:6" x14ac:dyDescent="0.25">
      <c r="B54" s="10"/>
      <c r="C54" s="10"/>
      <c r="D54" s="10"/>
      <c r="E54" s="10"/>
      <c r="F54" s="2"/>
    </row>
    <row r="55" spans="2:6" x14ac:dyDescent="0.25">
      <c r="B55" s="10"/>
      <c r="C55" s="39"/>
      <c r="D55" s="39"/>
      <c r="E55" s="39"/>
      <c r="F55" s="3"/>
    </row>
    <row r="56" spans="2:6" ht="15.75" x14ac:dyDescent="0.25">
      <c r="B56" s="77" t="s">
        <v>63</v>
      </c>
      <c r="C56" s="77"/>
      <c r="D56" s="77"/>
      <c r="E56" s="77"/>
      <c r="F56" s="77"/>
    </row>
    <row r="57" spans="2:6" ht="15.75" x14ac:dyDescent="0.25">
      <c r="B57" s="79" t="s">
        <v>38</v>
      </c>
      <c r="C57" s="79"/>
      <c r="D57" s="79"/>
      <c r="E57" s="79"/>
      <c r="F57" s="79"/>
    </row>
    <row r="58" spans="2:6" ht="15.75" x14ac:dyDescent="0.25">
      <c r="B58" s="56"/>
      <c r="C58" s="56"/>
      <c r="D58" s="56"/>
      <c r="E58" s="56"/>
      <c r="F58" s="56"/>
    </row>
    <row r="59" spans="2:6" ht="15.75" x14ac:dyDescent="0.25">
      <c r="B59" s="38"/>
      <c r="C59" s="38"/>
      <c r="D59" s="56"/>
      <c r="E59" s="56"/>
      <c r="F59" s="35"/>
    </row>
    <row r="60" spans="2:6" ht="18" customHeight="1" x14ac:dyDescent="0.25">
      <c r="B60" s="82" t="s">
        <v>61</v>
      </c>
      <c r="C60" s="82"/>
      <c r="D60" s="55"/>
      <c r="E60" s="55"/>
      <c r="F60" s="55" t="s">
        <v>64</v>
      </c>
    </row>
    <row r="61" spans="2:6" ht="18.75" customHeight="1" x14ac:dyDescent="0.25">
      <c r="B61" s="79" t="s">
        <v>39</v>
      </c>
      <c r="C61" s="79"/>
      <c r="D61" s="32"/>
      <c r="E61" s="32"/>
      <c r="F61" s="56" t="s">
        <v>65</v>
      </c>
    </row>
    <row r="62" spans="2:6" ht="10.5" customHeight="1" x14ac:dyDescent="0.25">
      <c r="B62" s="56"/>
      <c r="C62" s="32"/>
      <c r="D62" s="32"/>
      <c r="E62" s="32"/>
      <c r="F62" s="56"/>
    </row>
    <row r="63" spans="2:6" ht="15.75" x14ac:dyDescent="0.25">
      <c r="B63" s="56"/>
      <c r="C63" s="32"/>
      <c r="D63" s="32"/>
      <c r="E63" s="32"/>
      <c r="F63" s="56"/>
    </row>
    <row r="64" spans="2:6" ht="52.5" customHeight="1" x14ac:dyDescent="0.25">
      <c r="B64" s="81" t="s">
        <v>71</v>
      </c>
      <c r="C64" s="81"/>
      <c r="D64" s="81"/>
      <c r="E64" s="81"/>
      <c r="F64" s="81"/>
    </row>
    <row r="65" spans="2:6" ht="54.75" customHeight="1" x14ac:dyDescent="0.25">
      <c r="B65" s="76"/>
      <c r="C65" s="76"/>
      <c r="D65" s="76"/>
      <c r="E65" s="76"/>
      <c r="F65" s="76"/>
    </row>
    <row r="66" spans="2:6" x14ac:dyDescent="0.25">
      <c r="B66" s="76"/>
      <c r="C66" s="76"/>
      <c r="D66" s="76"/>
      <c r="E66" s="76"/>
      <c r="F66" s="76"/>
    </row>
    <row r="67" spans="2:6" x14ac:dyDescent="0.25">
      <c r="B67" s="78"/>
      <c r="C67" s="78"/>
      <c r="D67" s="78"/>
      <c r="E67" s="78"/>
      <c r="F67" s="78"/>
    </row>
    <row r="68" spans="2:6" x14ac:dyDescent="0.25">
      <c r="B68" s="78"/>
      <c r="C68" s="78"/>
      <c r="D68" s="78"/>
      <c r="E68" s="78"/>
      <c r="F68" s="78"/>
    </row>
    <row r="72" spans="2:6" x14ac:dyDescent="0.25">
      <c r="B72" s="76"/>
      <c r="C72" s="76"/>
      <c r="D72" s="76"/>
      <c r="E72" s="76"/>
      <c r="F72" s="76"/>
    </row>
    <row r="73" spans="2:6" x14ac:dyDescent="0.25">
      <c r="B73" s="80"/>
      <c r="C73" s="80"/>
      <c r="D73" s="80"/>
      <c r="E73" s="80"/>
      <c r="F73" s="80"/>
    </row>
    <row r="74" spans="2:6" x14ac:dyDescent="0.25">
      <c r="B74" s="57"/>
      <c r="C74" s="57"/>
      <c r="D74" s="57"/>
      <c r="E74" s="57"/>
      <c r="F74" s="57"/>
    </row>
    <row r="75" spans="2:6" x14ac:dyDescent="0.25">
      <c r="B75" s="76"/>
      <c r="C75" s="76"/>
      <c r="D75" s="76"/>
      <c r="E75" s="76"/>
      <c r="F75" s="76"/>
    </row>
    <row r="76" spans="2:6" x14ac:dyDescent="0.25">
      <c r="B76" s="36"/>
      <c r="C76" s="36"/>
      <c r="D76" s="36"/>
      <c r="E76" s="36"/>
      <c r="F76" s="36"/>
    </row>
    <row r="91" spans="3:3" x14ac:dyDescent="0.25">
      <c r="C91" s="50"/>
    </row>
  </sheetData>
  <mergeCells count="18">
    <mergeCell ref="B6:F6"/>
    <mergeCell ref="B7:F7"/>
    <mergeCell ref="B8:F8"/>
    <mergeCell ref="B56:F56"/>
    <mergeCell ref="B10:F10"/>
    <mergeCell ref="B11:F11"/>
    <mergeCell ref="B12:F12"/>
    <mergeCell ref="B13:F13"/>
    <mergeCell ref="B67:F68"/>
    <mergeCell ref="B72:F72"/>
    <mergeCell ref="B73:F73"/>
    <mergeCell ref="B75:F75"/>
    <mergeCell ref="B57:F57"/>
    <mergeCell ref="B60:C60"/>
    <mergeCell ref="B61:C61"/>
    <mergeCell ref="B64:F64"/>
    <mergeCell ref="B65:F65"/>
    <mergeCell ref="B66:F66"/>
  </mergeCells>
  <pageMargins left="0.70866141732283472" right="0.70866141732283472" top="0.74803149606299213" bottom="0.74803149606299213" header="0.31496062992125984" footer="0.31496062992125984"/>
  <pageSetup paperSize="9" scale="6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ENERO</vt:lpstr>
      <vt:lpstr>FEBRERO</vt:lpstr>
      <vt:lpstr>MARZO </vt:lpstr>
      <vt:lpstr>ABRIL</vt:lpstr>
      <vt:lpstr>MAYO </vt:lpstr>
      <vt:lpstr>JUNIO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agil</dc:creator>
  <cp:lastModifiedBy>Aderlyn Batista</cp:lastModifiedBy>
  <cp:lastPrinted>2021-11-08T14:12:54Z</cp:lastPrinted>
  <dcterms:created xsi:type="dcterms:W3CDTF">2019-05-08T13:40:36Z</dcterms:created>
  <dcterms:modified xsi:type="dcterms:W3CDTF">2021-12-16T13:17:00Z</dcterms:modified>
</cp:coreProperties>
</file>