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ownloads\DOCUMENTOS CARGAR\"/>
    </mc:Choice>
  </mc:AlternateContent>
  <bookViews>
    <workbookView xWindow="0" yWindow="0" windowWidth="20490" windowHeight="7755"/>
  </bookViews>
  <sheets>
    <sheet name="Plantilla Ejecución " sheetId="3" r:id="rId1"/>
  </sheets>
  <definedNames>
    <definedName name="_xlnm.Print_Area" localSheetId="0">'Plantilla Ejecución '!$A$1:$K$67</definedName>
  </definedNames>
  <calcPr calcId="152511"/>
</workbook>
</file>

<file path=xl/calcChain.xml><?xml version="1.0" encoding="utf-8"?>
<calcChain xmlns="http://schemas.openxmlformats.org/spreadsheetml/2006/main">
  <c r="K18" i="3" l="1"/>
  <c r="K55" i="3" l="1"/>
  <c r="K53" i="3"/>
  <c r="K52" i="3"/>
  <c r="K51" i="3"/>
  <c r="K50" i="3"/>
  <c r="K49" i="3"/>
  <c r="K48" i="3"/>
  <c r="K47" i="3"/>
  <c r="K46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7" i="3"/>
  <c r="K16" i="3"/>
  <c r="K15" i="3"/>
  <c r="K14" i="3"/>
  <c r="K13" i="3"/>
  <c r="I54" i="3" l="1"/>
  <c r="I56" i="3" s="1"/>
  <c r="B28" i="3" l="1"/>
  <c r="H54" i="3" l="1"/>
  <c r="H45" i="3"/>
  <c r="K45" i="3" s="1"/>
  <c r="H56" i="3" l="1"/>
  <c r="J54" i="3"/>
  <c r="J56" i="3" s="1"/>
  <c r="K54" i="3" l="1"/>
  <c r="K56" i="3" s="1"/>
  <c r="G56" i="3"/>
  <c r="F56" i="3" l="1"/>
  <c r="E56" i="3" l="1"/>
  <c r="B56" i="3" l="1"/>
  <c r="C56" i="3" l="1"/>
  <c r="D56" i="3" l="1"/>
</calcChain>
</file>

<file path=xl/sharedStrings.xml><?xml version="1.0" encoding="utf-8"?>
<sst xmlns="http://schemas.openxmlformats.org/spreadsheetml/2006/main" count="61" uniqueCount="60">
  <si>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</si>
  <si>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</si>
  <si>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</si>
  <si>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</si>
  <si>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</si>
  <si>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</si>
  <si>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</si>
  <si>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</si>
  <si>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</si>
  <si>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</si>
  <si>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</si>
  <si>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</si>
  <si>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</si>
  <si>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</si>
  <si>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</si>
  <si>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</si>
  <si>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</si>
  <si>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</si>
  <si>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</si>
  <si>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</si>
  <si>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</si>
  <si>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</si>
  <si>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</si>
  <si>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</si>
  <si>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</si>
  <si>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</si>
  <si>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</si>
  <si>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</si>
  <si>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</si>
  <si>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</si>
  <si>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</si>
  <si>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</si>
  <si>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</si>
  <si>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</si>
  <si>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</si>
  <si>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</si>
  <si>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</si>
  <si>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</si>
  <si>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</si>
  <si>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</si>
  <si>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OFICINA NACIONAL DE METEOROLOGÍA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</si>
  <si>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</si>
  <si>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</si>
  <si>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</si>
  <si>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</si>
  <si>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TOTAL</t>
  </si>
  <si>
    <t>2.6.6-EQUIPOS DE DEFENSA Y SEGURIDAD</t>
  </si>
  <si>
    <t>ENERO</t>
  </si>
  <si>
    <t>Año 2023</t>
  </si>
  <si>
    <t>PRESUPUESTO INCIAL</t>
  </si>
  <si>
    <t xml:space="preserve">PRESUPUESTO MODIFICADO </t>
  </si>
  <si>
    <t>2.6.2 - MOBILIARIO Y EQUIPO EDUCACIONAL Y RECREATIVO</t>
  </si>
  <si>
    <t>FEBRERO</t>
  </si>
  <si>
    <t>MARZO</t>
  </si>
  <si>
    <t>ABRIL</t>
  </si>
  <si>
    <t>MAYO</t>
  </si>
  <si>
    <t>JUNIO</t>
  </si>
  <si>
    <t>2.2.6.2 Seguro de bienes muebles</t>
  </si>
  <si>
    <t>2.2.6.3 Seguros de personas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</si>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</sst>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9"/>
      <color indexed="8"/>
      <name val="Calibri"/>
    </font>
    <font>
      <sz val="9"/>
      <color indexed="8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4" fillId="0" borderId="0"/>
    <xf numFmtId="0" fontId="15" fillId="0" borderId="0"/>
    <xf numFmtId="43" fontId="21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</cellStyleXfs>
  <cellXfs count="10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5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0" fillId="0" borderId="0" xfId="0" applyNumberFormat="1"/>
    <xf numFmtId="0" fontId="0" fillId="0" borderId="0" xfId="0" applyFill="1"/>
    <xf numFmtId="165" fontId="12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/>
    <xf numFmtId="0" fontId="20" fillId="0" borderId="0" xfId="0" applyFont="1" applyBorder="1" applyAlignment="1"/>
    <xf numFmtId="4" fontId="0" fillId="0" borderId="0" xfId="0" applyNumberFormat="1"/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0" fillId="0" borderId="0" xfId="0" applyFont="1" applyFill="1"/>
    <xf numFmtId="43" fontId="0" fillId="0" borderId="0" xfId="3" applyFont="1" applyBorder="1" applyAlignment="1">
      <alignment horizontal="right" vertical="center" wrapText="1"/>
    </xf>
    <xf numFmtId="43" fontId="0" fillId="0" borderId="0" xfId="3" applyFont="1" applyBorder="1" applyAlignment="1">
      <alignment vertical="center"/>
    </xf>
    <xf numFmtId="164" fontId="27" fillId="0" borderId="0" xfId="0" applyNumberFormat="1" applyFont="1" applyBorder="1" applyAlignment="1">
      <alignment vertical="center" wrapText="1"/>
    </xf>
    <xf numFmtId="0" fontId="0" fillId="0" borderId="0" xfId="0" applyFont="1" applyFill="1" applyBorder="1"/>
    <xf numFmtId="164" fontId="0" fillId="0" borderId="0" xfId="0" applyNumberFormat="1" applyBorder="1" applyAlignment="1">
      <alignment vertical="center" wrapText="1"/>
    </xf>
    <xf numFmtId="0" fontId="31" fillId="0" borderId="0" xfId="4" applyFont="1" applyFill="1" applyBorder="1" applyAlignment="1">
      <alignment horizontal="right" vertical="center"/>
    </xf>
    <xf numFmtId="0" fontId="31" fillId="0" borderId="0" xfId="4" quotePrefix="1" applyFont="1" applyFill="1" applyBorder="1" applyAlignment="1">
      <alignment horizontal="right" vertical="center"/>
    </xf>
    <xf numFmtId="0" fontId="31" fillId="0" borderId="0" xfId="4" applyFont="1" applyFill="1" applyBorder="1" applyAlignment="1">
      <alignment horizontal="left" vertical="center"/>
    </xf>
    <xf numFmtId="4" fontId="32" fillId="0" borderId="0" xfId="4" applyNumberFormat="1" applyFont="1" applyFill="1" applyBorder="1" applyAlignment="1">
      <alignment horizontal="right" vertical="center"/>
    </xf>
    <xf numFmtId="165" fontId="31" fillId="0" borderId="0" xfId="5" applyFont="1" applyFill="1" applyBorder="1" applyAlignment="1">
      <alignment horizontal="right" vertical="center"/>
    </xf>
    <xf numFmtId="164" fontId="1" fillId="0" borderId="0" xfId="0" applyNumberFormat="1" applyFont="1" applyBorder="1"/>
    <xf numFmtId="49" fontId="22" fillId="0" borderId="1" xfId="0" applyNumberFormat="1" applyFont="1" applyFill="1" applyBorder="1" applyAlignment="1">
      <alignment horizontal="left" vertical="center"/>
    </xf>
    <xf numFmtId="165" fontId="22" fillId="0" borderId="2" xfId="1" applyNumberFormat="1" applyFont="1" applyBorder="1" applyAlignment="1">
      <alignment vertical="center"/>
    </xf>
    <xf numFmtId="165" fontId="24" fillId="0" borderId="2" xfId="1" applyNumberFormat="1" applyFont="1" applyBorder="1" applyAlignment="1">
      <alignment vertical="center"/>
    </xf>
    <xf numFmtId="43" fontId="22" fillId="0" borderId="2" xfId="3" applyFont="1" applyBorder="1" applyAlignment="1">
      <alignment vertical="center"/>
    </xf>
    <xf numFmtId="43" fontId="22" fillId="0" borderId="3" xfId="3" applyFont="1" applyBorder="1" applyAlignment="1">
      <alignment vertical="center"/>
    </xf>
    <xf numFmtId="43" fontId="0" fillId="0" borderId="0" xfId="3" applyFont="1" applyFill="1" applyBorder="1" applyAlignment="1">
      <alignment horizontal="righ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43" fontId="33" fillId="0" borderId="0" xfId="3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right" vertical="center"/>
    </xf>
    <xf numFmtId="43" fontId="30" fillId="0" borderId="0" xfId="3" applyFont="1" applyFill="1" applyBorder="1" applyAlignment="1">
      <alignment horizontal="right" vertical="center"/>
    </xf>
    <xf numFmtId="43" fontId="29" fillId="0" borderId="0" xfId="3" applyFont="1" applyFill="1" applyBorder="1" applyAlignment="1">
      <alignment horizontal="right" vertical="center"/>
    </xf>
    <xf numFmtId="43" fontId="29" fillId="0" borderId="0" xfId="3" applyFont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left" vertical="center" wrapText="1"/>
    </xf>
    <xf numFmtId="43" fontId="23" fillId="0" borderId="0" xfId="3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right" vertical="center"/>
    </xf>
    <xf numFmtId="43" fontId="25" fillId="0" borderId="0" xfId="3" applyFont="1" applyFill="1" applyBorder="1" applyAlignment="1">
      <alignment horizontal="right" vertical="center"/>
    </xf>
    <xf numFmtId="43" fontId="25" fillId="0" borderId="0" xfId="3" applyFont="1" applyBorder="1" applyAlignment="1">
      <alignment horizontal="right" vertical="center"/>
    </xf>
    <xf numFmtId="165" fontId="22" fillId="0" borderId="0" xfId="1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43" fontId="27" fillId="0" borderId="0" xfId="3" applyNumberFormat="1" applyFont="1" applyFill="1" applyBorder="1" applyAlignment="1">
      <alignment horizontal="center" vertical="center" wrapText="1"/>
    </xf>
    <xf numFmtId="43" fontId="28" fillId="0" borderId="0" xfId="3" applyFont="1" applyFill="1" applyBorder="1" applyAlignment="1">
      <alignment horizontal="right" vertical="center"/>
    </xf>
    <xf numFmtId="43" fontId="30" fillId="0" borderId="0" xfId="3" applyFont="1" applyBorder="1" applyAlignment="1">
      <alignment horizontal="right" vertical="center"/>
    </xf>
    <xf numFmtId="43" fontId="27" fillId="0" borderId="0" xfId="3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left" vertical="center" wrapText="1"/>
    </xf>
    <xf numFmtId="43" fontId="4" fillId="0" borderId="0" xfId="3" applyFont="1" applyFill="1" applyBorder="1" applyAlignment="1">
      <alignment horizontal="center" vertical="center" wrapText="1"/>
    </xf>
    <xf numFmtId="165" fontId="24" fillId="0" borderId="0" xfId="0" applyNumberFormat="1" applyFont="1" applyFill="1" applyBorder="1" applyAlignment="1">
      <alignment horizontal="right" vertical="center"/>
    </xf>
    <xf numFmtId="165" fontId="22" fillId="0" borderId="0" xfId="0" applyNumberFormat="1" applyFont="1" applyFill="1" applyBorder="1" applyAlignment="1">
      <alignment horizontal="right" vertical="center"/>
    </xf>
    <xf numFmtId="43" fontId="26" fillId="0" borderId="0" xfId="3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right" vertical="center"/>
    </xf>
    <xf numFmtId="43" fontId="11" fillId="0" borderId="0" xfId="3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6">
    <cellStyle name="Millares" xfId="3" builtinId="3"/>
    <cellStyle name="Millares 2" xfId="5"/>
    <cellStyle name="Normal" xfId="0" builtinId="0"/>
    <cellStyle name="Normal 2" xfId="1"/>
    <cellStyle name="Normal 3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742951</xdr:colOff>
      <xdr:row>5</xdr:row>
      <xdr:rowOff>114300</xdr:rowOff>
    </xdr:from>
    <xdr:to>
      <xdr:col>19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361950</xdr:colOff>
      <xdr:row>4</xdr:row>
      <xdr:rowOff>247648</xdr:rowOff>
    </xdr:from>
    <xdr:to>
      <xdr:col>5</xdr:col>
      <xdr:colOff>257175</xdr:colOff>
      <xdr:row>5</xdr:row>
      <xdr:rowOff>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4819650" y="1123948"/>
          <a:ext cx="1685925" cy="19052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0</xdr:row>
      <xdr:rowOff>95249</xdr:rowOff>
    </xdr:from>
    <xdr:to>
      <xdr:col>5</xdr:col>
      <xdr:colOff>9525</xdr:colOff>
      <xdr:row>3</xdr:row>
      <xdr:rowOff>219075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95249"/>
          <a:ext cx="1495425" cy="714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752474</xdr:colOff>
      <xdr:row>2</xdr:row>
      <xdr:rowOff>85724</xdr:rowOff>
    </xdr:from>
    <xdr:to>
      <xdr:col>17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tabSelected="1" topLeftCell="A51" zoomScaleNormal="100" zoomScaleSheetLayoutView="50" workbookViewId="0">
      <selection activeCell="J66" sqref="J66"/>
    </sheetView>
  </sheetViews>
  <sheetFormatPr baseColWidth="10" defaultColWidth="9.140625" defaultRowHeight="15" x14ac:dyDescent="0.25"/>
  <cols>
    <col min="1" max="1" width="29.85546875" customWidth="1"/>
    <col min="2" max="2" width="16.140625" customWidth="1"/>
    <col min="3" max="3" width="16.42578125" customWidth="1"/>
    <col min="4" max="8" width="13.42578125" bestFit="1" customWidth="1"/>
    <col min="9" max="9" width="13.85546875" customWidth="1"/>
    <col min="10" max="10" width="13.140625" customWidth="1"/>
    <col min="11" max="11" width="16.28515625" customWidth="1"/>
    <col min="12" max="12" width="14" customWidth="1"/>
    <col min="13" max="14" width="16.28515625" customWidth="1"/>
    <col min="15" max="15" width="19.42578125" customWidth="1"/>
    <col min="16" max="16" width="16.140625" customWidth="1"/>
    <col min="17" max="17" width="12.140625" customWidth="1"/>
    <col min="18" max="18" width="13.7109375" customWidth="1"/>
    <col min="19" max="19" width="14.140625" customWidth="1"/>
    <col min="20" max="20" width="13.85546875" customWidth="1"/>
    <col min="21" max="21" width="13.28515625" customWidth="1"/>
    <col min="22" max="22" width="16.28515625" customWidth="1"/>
  </cols>
  <sheetData>
    <row r="1" spans="1:20" x14ac:dyDescent="0.25">
      <c r="A1" s="15"/>
      <c r="B1" s="15"/>
      <c r="C1" s="15"/>
      <c r="D1" s="15"/>
      <c r="E1" s="15"/>
      <c r="F1" s="38"/>
      <c r="G1" s="38"/>
      <c r="H1" s="38"/>
      <c r="I1" s="38"/>
      <c r="J1" s="28"/>
      <c r="K1" s="18"/>
      <c r="L1" s="18"/>
      <c r="M1" s="15"/>
      <c r="N1" s="15"/>
      <c r="O1" s="15"/>
      <c r="P1" s="15"/>
      <c r="Q1" s="15"/>
      <c r="R1" s="15"/>
    </row>
    <row r="2" spans="1:20" ht="15.75" x14ac:dyDescent="0.25">
      <c r="A2" s="15"/>
      <c r="B2" s="16"/>
      <c r="C2" s="16"/>
      <c r="D2" s="16"/>
      <c r="E2" s="16"/>
      <c r="F2" s="38"/>
      <c r="G2" s="38"/>
      <c r="H2" s="38"/>
      <c r="I2" s="38"/>
      <c r="J2" s="28"/>
      <c r="K2" s="39"/>
      <c r="L2" s="39"/>
      <c r="M2" s="16"/>
      <c r="N2" s="16"/>
      <c r="O2" s="16"/>
      <c r="P2" s="15"/>
      <c r="Q2" s="15"/>
      <c r="R2" s="15"/>
    </row>
    <row r="3" spans="1:20" ht="15.75" x14ac:dyDescent="0.25">
      <c r="A3" s="15"/>
      <c r="B3" s="16"/>
      <c r="C3" s="16"/>
      <c r="D3" s="16"/>
      <c r="E3" s="16"/>
      <c r="F3" s="37"/>
      <c r="G3" s="37"/>
      <c r="H3" s="38"/>
      <c r="I3" s="38"/>
      <c r="J3" s="28"/>
      <c r="K3" s="39"/>
      <c r="L3" s="39"/>
      <c r="M3" s="16"/>
      <c r="N3" s="16"/>
      <c r="O3" s="16"/>
      <c r="P3" s="15"/>
      <c r="Q3" s="15"/>
      <c r="R3" s="15"/>
    </row>
    <row r="4" spans="1:20" ht="22.5" customHeight="1" x14ac:dyDescent="0.25">
      <c r="A4" s="102"/>
      <c r="B4" s="102"/>
      <c r="C4" s="102"/>
      <c r="D4" s="102"/>
      <c r="E4" s="30"/>
      <c r="F4" s="38"/>
      <c r="G4" s="38"/>
      <c r="H4" s="38"/>
      <c r="I4" s="38"/>
      <c r="J4" s="28"/>
      <c r="K4" s="40"/>
      <c r="L4" s="40"/>
      <c r="M4" s="30"/>
      <c r="N4" s="30"/>
      <c r="O4" s="30"/>
      <c r="P4" s="15"/>
      <c r="Q4" s="15"/>
      <c r="R4" s="15"/>
    </row>
    <row r="5" spans="1:20" ht="21" customHeight="1" x14ac:dyDescent="0.25">
      <c r="A5" s="103" t="s">
        <v>41</v>
      </c>
      <c r="B5" s="103"/>
      <c r="C5" s="103"/>
      <c r="D5" s="103"/>
      <c r="E5" s="103"/>
      <c r="F5" s="103"/>
      <c r="G5" s="103"/>
      <c r="H5" s="103"/>
      <c r="I5" s="103"/>
      <c r="J5" s="103"/>
      <c r="K5" s="41"/>
      <c r="L5" s="41"/>
      <c r="M5" s="31"/>
      <c r="N5" s="31"/>
      <c r="O5" s="31"/>
      <c r="P5" s="15"/>
      <c r="Q5" s="15"/>
      <c r="R5" s="15"/>
    </row>
    <row r="6" spans="1:20" ht="24.75" customHeight="1" x14ac:dyDescent="0.25">
      <c r="A6" s="104" t="s">
        <v>40</v>
      </c>
      <c r="B6" s="104"/>
      <c r="C6" s="104"/>
      <c r="D6" s="104"/>
      <c r="E6" s="104"/>
      <c r="F6" s="104"/>
      <c r="G6" s="104"/>
      <c r="H6" s="104"/>
      <c r="I6" s="104"/>
      <c r="J6" s="104"/>
      <c r="K6" s="44"/>
      <c r="L6" s="44"/>
      <c r="M6" s="32"/>
      <c r="N6" s="32"/>
      <c r="O6" s="32"/>
      <c r="P6" s="17"/>
      <c r="Q6" s="18"/>
      <c r="R6" s="15"/>
    </row>
    <row r="7" spans="1:20" ht="7.5" customHeight="1" x14ac:dyDescent="0.25">
      <c r="A7" s="105" t="s">
        <v>48</v>
      </c>
      <c r="B7" s="105"/>
      <c r="C7" s="105"/>
      <c r="D7" s="105"/>
      <c r="E7" s="105"/>
      <c r="F7" s="105"/>
      <c r="G7" s="105"/>
      <c r="H7" s="105"/>
      <c r="I7" s="105"/>
      <c r="J7" s="105"/>
      <c r="K7" s="44"/>
      <c r="L7" s="44"/>
      <c r="M7" s="33"/>
      <c r="N7" s="33"/>
      <c r="O7" s="33"/>
      <c r="P7" s="23"/>
      <c r="Q7" s="18"/>
      <c r="R7" s="15"/>
    </row>
    <row r="8" spans="1:20" ht="15.75" customHeight="1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44"/>
      <c r="L8" s="44"/>
      <c r="M8" s="23"/>
      <c r="N8" s="23"/>
      <c r="O8" s="23"/>
      <c r="P8" s="22"/>
      <c r="Q8" s="18"/>
      <c r="R8" s="15"/>
      <c r="S8" s="11"/>
    </row>
    <row r="9" spans="1:20" ht="15.75" customHeight="1" x14ac:dyDescent="0.25">
      <c r="A9" s="105" t="s">
        <v>42</v>
      </c>
      <c r="B9" s="105"/>
      <c r="C9" s="105"/>
      <c r="D9" s="105"/>
      <c r="E9" s="105"/>
      <c r="F9" s="105"/>
      <c r="G9" s="105"/>
      <c r="H9" s="105"/>
      <c r="I9" s="105"/>
      <c r="J9" s="105"/>
      <c r="K9" s="44"/>
      <c r="L9" s="44"/>
      <c r="M9" s="23"/>
      <c r="N9" s="23"/>
      <c r="O9" s="23"/>
      <c r="P9" s="33"/>
      <c r="Q9" s="18"/>
      <c r="R9" s="15"/>
    </row>
    <row r="10" spans="1:20" ht="18.75" x14ac:dyDescent="0.25">
      <c r="A10" s="106" t="s">
        <v>43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33"/>
      <c r="L10" s="33"/>
      <c r="M10" s="21"/>
      <c r="N10" s="21"/>
      <c r="O10" s="21"/>
      <c r="P10" s="21"/>
      <c r="Q10" s="18"/>
      <c r="R10" s="15"/>
      <c r="T10" s="14"/>
    </row>
    <row r="11" spans="1:20" ht="19.5" thickBot="1" x14ac:dyDescent="0.3">
      <c r="A11" s="34"/>
      <c r="B11" s="34"/>
      <c r="C11" s="34"/>
      <c r="D11" s="34"/>
      <c r="E11" s="34"/>
      <c r="F11" s="37"/>
      <c r="G11" s="37"/>
      <c r="H11" s="45"/>
      <c r="I11" s="45"/>
      <c r="J11" s="46"/>
      <c r="K11" s="23"/>
      <c r="L11" s="23"/>
      <c r="M11" s="34"/>
      <c r="N11" s="34"/>
      <c r="O11" s="26"/>
      <c r="P11" s="34"/>
      <c r="Q11" s="18"/>
      <c r="R11" s="15"/>
    </row>
    <row r="12" spans="1:20" ht="28.5" customHeight="1" thickBot="1" x14ac:dyDescent="0.3">
      <c r="A12" s="98" t="s">
        <v>0</v>
      </c>
      <c r="B12" s="99" t="s">
        <v>49</v>
      </c>
      <c r="C12" s="99" t="s">
        <v>50</v>
      </c>
      <c r="D12" s="100" t="s">
        <v>47</v>
      </c>
      <c r="E12" s="100" t="s">
        <v>52</v>
      </c>
      <c r="F12" s="100" t="s">
        <v>53</v>
      </c>
      <c r="G12" s="100" t="s">
        <v>54</v>
      </c>
      <c r="H12" s="100" t="s">
        <v>55</v>
      </c>
      <c r="I12" s="100" t="s">
        <v>56</v>
      </c>
      <c r="J12" s="100" t="s">
        <v>59</v>
      </c>
      <c r="K12" s="101" t="s">
        <v>45</v>
      </c>
      <c r="L12" s="37"/>
      <c r="M12" s="38"/>
      <c r="N12" s="28"/>
      <c r="O12" s="23"/>
      <c r="P12" s="23"/>
    </row>
    <row r="13" spans="1:20" x14ac:dyDescent="0.25">
      <c r="A13" s="97" t="s">
        <v>1</v>
      </c>
      <c r="B13" s="80">
        <v>215826208</v>
      </c>
      <c r="C13" s="81">
        <v>0</v>
      </c>
      <c r="D13" s="82">
        <v>11900367.279999999</v>
      </c>
      <c r="E13" s="82">
        <v>11657708.58</v>
      </c>
      <c r="F13" s="82">
        <v>18122434.210000001</v>
      </c>
      <c r="G13" s="82">
        <v>12790139.029999999</v>
      </c>
      <c r="H13" s="82">
        <v>13053608.710000001</v>
      </c>
      <c r="I13" s="82">
        <v>14811858.529999999</v>
      </c>
      <c r="J13" s="83">
        <v>13980859.539999999</v>
      </c>
      <c r="K13" s="84">
        <f>+D13+E13+F13+G13+H13+I13+J13</f>
        <v>96316975.879999995</v>
      </c>
      <c r="L13" s="55"/>
      <c r="M13" s="38"/>
      <c r="N13" s="28"/>
      <c r="O13" s="42"/>
      <c r="P13" s="42"/>
    </row>
    <row r="14" spans="1:20" ht="24.75" customHeight="1" x14ac:dyDescent="0.25">
      <c r="A14" s="72" t="s">
        <v>2</v>
      </c>
      <c r="B14" s="73">
        <v>215826208</v>
      </c>
      <c r="C14" s="74">
        <v>0</v>
      </c>
      <c r="D14" s="75">
        <v>11900367.279999999</v>
      </c>
      <c r="E14" s="75">
        <v>11657708.58</v>
      </c>
      <c r="F14" s="76">
        <v>18122434.210000001</v>
      </c>
      <c r="G14" s="76">
        <v>12790139.029999999</v>
      </c>
      <c r="H14" s="76">
        <v>13053608.710000001</v>
      </c>
      <c r="I14" s="76">
        <v>14811858.529999999</v>
      </c>
      <c r="J14" s="77">
        <v>13980859.539999999</v>
      </c>
      <c r="K14" s="78">
        <f t="shared" ref="K14:K55" si="0">+D14+E14+F14+G14+H14+I14+J14</f>
        <v>96316975.879999995</v>
      </c>
      <c r="L14" s="55"/>
      <c r="M14" s="38"/>
      <c r="N14" s="28"/>
      <c r="O14" s="47"/>
      <c r="P14" s="47"/>
    </row>
    <row r="15" spans="1:20" ht="28.5" customHeight="1" x14ac:dyDescent="0.25">
      <c r="A15" s="72" t="s">
        <v>3</v>
      </c>
      <c r="B15" s="73">
        <v>215826208</v>
      </c>
      <c r="C15" s="74">
        <v>0</v>
      </c>
      <c r="D15" s="75">
        <v>11900367.279999999</v>
      </c>
      <c r="E15" s="75">
        <v>11657708.58</v>
      </c>
      <c r="F15" s="76">
        <v>18122434.210000001</v>
      </c>
      <c r="G15" s="76">
        <v>12790139.029999999</v>
      </c>
      <c r="H15" s="76">
        <v>13053608.710000001</v>
      </c>
      <c r="I15" s="76">
        <v>14811858.529999999</v>
      </c>
      <c r="J15" s="77">
        <v>13980859.539999999</v>
      </c>
      <c r="K15" s="78">
        <f t="shared" si="0"/>
        <v>96316975.879999995</v>
      </c>
      <c r="L15" s="55"/>
      <c r="M15" s="38"/>
      <c r="N15" s="28"/>
      <c r="O15" s="28"/>
      <c r="P15" s="28"/>
    </row>
    <row r="16" spans="1:20" ht="24" x14ac:dyDescent="0.25">
      <c r="A16" s="72" t="s">
        <v>44</v>
      </c>
      <c r="B16" s="73">
        <v>215826208</v>
      </c>
      <c r="C16" s="74">
        <v>0</v>
      </c>
      <c r="D16" s="75">
        <v>11900367.279999999</v>
      </c>
      <c r="E16" s="75">
        <v>11657708.58</v>
      </c>
      <c r="F16" s="76">
        <v>18122434.210000001</v>
      </c>
      <c r="G16" s="76">
        <v>12790139.029999999</v>
      </c>
      <c r="H16" s="76">
        <v>13053608.710000001</v>
      </c>
      <c r="I16" s="76">
        <v>14811858.529999999</v>
      </c>
      <c r="J16" s="77">
        <v>13980859.539999999</v>
      </c>
      <c r="K16" s="78">
        <f t="shared" si="0"/>
        <v>96316975.879999995</v>
      </c>
      <c r="L16" s="55"/>
      <c r="M16" s="38"/>
      <c r="N16" s="28"/>
      <c r="O16" s="28"/>
      <c r="P16" s="28"/>
    </row>
    <row r="17" spans="1:16" x14ac:dyDescent="0.25">
      <c r="A17" s="72" t="s">
        <v>4</v>
      </c>
      <c r="B17" s="73">
        <v>215826208</v>
      </c>
      <c r="C17" s="74">
        <v>0</v>
      </c>
      <c r="D17" s="75">
        <v>11900367.279999999</v>
      </c>
      <c r="E17" s="75">
        <v>11657708.58</v>
      </c>
      <c r="F17" s="76">
        <v>18122434.210000001</v>
      </c>
      <c r="G17" s="76">
        <v>12790139.029999999</v>
      </c>
      <c r="H17" s="76">
        <v>13053608.710000001</v>
      </c>
      <c r="I17" s="76">
        <v>14811858.529999999</v>
      </c>
      <c r="J17" s="77">
        <v>13980859.539999999</v>
      </c>
      <c r="K17" s="78">
        <f t="shared" si="0"/>
        <v>96316975.879999995</v>
      </c>
      <c r="L17" s="55"/>
      <c r="M17" s="38"/>
      <c r="N17" s="28"/>
      <c r="O17" s="28"/>
      <c r="P17" s="28"/>
    </row>
    <row r="18" spans="1:16" s="19" customFormat="1" ht="24" x14ac:dyDescent="0.25">
      <c r="A18" s="79" t="s">
        <v>5</v>
      </c>
      <c r="B18" s="80">
        <v>150923095.12</v>
      </c>
      <c r="C18" s="81">
        <v>0</v>
      </c>
      <c r="D18" s="82">
        <v>11387576.859999999</v>
      </c>
      <c r="E18" s="82">
        <v>11177405.27</v>
      </c>
      <c r="F18" s="82">
        <v>11154097.65</v>
      </c>
      <c r="G18" s="82">
        <v>11148470.6</v>
      </c>
      <c r="H18" s="82">
        <v>11265768.960000001</v>
      </c>
      <c r="I18" s="82">
        <v>11241769.34</v>
      </c>
      <c r="J18" s="83">
        <v>11365359.619999999</v>
      </c>
      <c r="K18" s="84">
        <f t="shared" si="0"/>
        <v>78740448.300000012</v>
      </c>
      <c r="L18" s="55"/>
      <c r="M18" s="38"/>
      <c r="N18" s="28"/>
      <c r="O18" s="28"/>
      <c r="P18" s="28"/>
    </row>
    <row r="19" spans="1:16" s="12" customFormat="1" x14ac:dyDescent="0.25">
      <c r="A19" s="85" t="s">
        <v>6</v>
      </c>
      <c r="B19" s="86">
        <v>125080000</v>
      </c>
      <c r="C19" s="74">
        <v>0</v>
      </c>
      <c r="D19" s="87">
        <v>9292504.0700000003</v>
      </c>
      <c r="E19" s="87">
        <v>9106705.0800000001</v>
      </c>
      <c r="F19" s="75">
        <v>9082828.7899999991</v>
      </c>
      <c r="G19" s="75">
        <v>9061795.9000000004</v>
      </c>
      <c r="H19" s="75">
        <v>9154825.7300000004</v>
      </c>
      <c r="I19" s="75">
        <v>9131516.7200000007</v>
      </c>
      <c r="J19" s="88">
        <v>9230866.7200000007</v>
      </c>
      <c r="K19" s="78">
        <f t="shared" si="0"/>
        <v>64061043.00999999</v>
      </c>
      <c r="L19" s="55"/>
      <c r="M19" s="50"/>
      <c r="N19" s="51"/>
      <c r="O19" s="51"/>
      <c r="P19" s="51"/>
    </row>
    <row r="20" spans="1:16" s="12" customFormat="1" ht="26.25" customHeight="1" x14ac:dyDescent="0.25">
      <c r="A20" s="85" t="s">
        <v>7</v>
      </c>
      <c r="B20" s="89">
        <v>9064000</v>
      </c>
      <c r="C20" s="74">
        <v>0</v>
      </c>
      <c r="D20" s="87">
        <v>678500</v>
      </c>
      <c r="E20" s="87">
        <v>689000</v>
      </c>
      <c r="F20" s="75">
        <v>687000</v>
      </c>
      <c r="G20" s="75">
        <v>703000</v>
      </c>
      <c r="H20" s="75">
        <v>713000</v>
      </c>
      <c r="I20" s="75">
        <v>716000</v>
      </c>
      <c r="J20" s="88">
        <v>725000</v>
      </c>
      <c r="K20" s="78">
        <f t="shared" si="0"/>
        <v>4911500</v>
      </c>
      <c r="L20" s="55"/>
      <c r="M20" s="48"/>
      <c r="N20" s="49"/>
      <c r="O20" s="49"/>
      <c r="P20" s="51"/>
    </row>
    <row r="21" spans="1:16" s="12" customFormat="1" ht="21.75" customHeight="1" x14ac:dyDescent="0.25">
      <c r="A21" s="85" t="s">
        <v>8</v>
      </c>
      <c r="B21" s="89">
        <v>16779095.120000001</v>
      </c>
      <c r="C21" s="74">
        <v>0</v>
      </c>
      <c r="D21" s="87">
        <v>1416572.79</v>
      </c>
      <c r="E21" s="87">
        <v>1381700.19</v>
      </c>
      <c r="F21" s="75">
        <v>1384268.86</v>
      </c>
      <c r="G21" s="75">
        <v>1383674.7</v>
      </c>
      <c r="H21" s="75">
        <v>1397943.23</v>
      </c>
      <c r="I21" s="75">
        <v>1394252.62</v>
      </c>
      <c r="J21" s="88">
        <v>1409492.9</v>
      </c>
      <c r="K21" s="78">
        <f t="shared" si="0"/>
        <v>9767905.2899999991</v>
      </c>
      <c r="L21" s="55"/>
      <c r="M21" s="48"/>
      <c r="N21" s="49"/>
      <c r="O21" s="51"/>
      <c r="P21" s="49"/>
    </row>
    <row r="22" spans="1:16" s="20" customFormat="1" x14ac:dyDescent="0.25">
      <c r="A22" s="79" t="s">
        <v>9</v>
      </c>
      <c r="B22" s="80">
        <v>16103112.880000001</v>
      </c>
      <c r="C22" s="81">
        <v>0</v>
      </c>
      <c r="D22" s="82">
        <v>512790.42</v>
      </c>
      <c r="E22" s="82">
        <v>480303.31</v>
      </c>
      <c r="F22" s="82">
        <v>1076037.42</v>
      </c>
      <c r="G22" s="82">
        <v>1205601.79</v>
      </c>
      <c r="H22" s="82">
        <v>960178.51</v>
      </c>
      <c r="I22" s="82">
        <v>1410813.59</v>
      </c>
      <c r="J22" s="77">
        <v>820909.97</v>
      </c>
      <c r="K22" s="84">
        <f t="shared" si="0"/>
        <v>6466635.0099999998</v>
      </c>
      <c r="L22" s="55"/>
      <c r="M22" s="50"/>
      <c r="N22" s="51"/>
      <c r="O22" s="51"/>
      <c r="P22" s="51"/>
    </row>
    <row r="23" spans="1:16" s="54" customFormat="1" x14ac:dyDescent="0.25">
      <c r="A23" s="85" t="s">
        <v>10</v>
      </c>
      <c r="B23" s="89">
        <v>7205212.8799999999</v>
      </c>
      <c r="C23" s="74">
        <v>0</v>
      </c>
      <c r="D23" s="87">
        <v>512790.42</v>
      </c>
      <c r="E23" s="87">
        <v>72179.31</v>
      </c>
      <c r="F23" s="76">
        <v>892800.42</v>
      </c>
      <c r="G23" s="76">
        <v>370878.39</v>
      </c>
      <c r="H23" s="76">
        <v>632843.39</v>
      </c>
      <c r="I23" s="76">
        <v>515543.95</v>
      </c>
      <c r="J23" s="77">
        <v>413345.47</v>
      </c>
      <c r="K23" s="78">
        <f t="shared" si="0"/>
        <v>3410381.3500000006</v>
      </c>
      <c r="L23" s="55"/>
      <c r="M23" s="50"/>
      <c r="N23" s="51"/>
      <c r="O23" s="51"/>
      <c r="P23" s="51"/>
    </row>
    <row r="24" spans="1:16" s="12" customFormat="1" ht="23.25" customHeight="1" x14ac:dyDescent="0.25">
      <c r="A24" s="85" t="s">
        <v>35</v>
      </c>
      <c r="B24" s="89">
        <v>300000</v>
      </c>
      <c r="C24" s="74">
        <v>0</v>
      </c>
      <c r="D24" s="74">
        <v>0</v>
      </c>
      <c r="E24" s="7">
        <v>0</v>
      </c>
      <c r="F24" s="76">
        <v>0</v>
      </c>
      <c r="G24" s="76">
        <v>0</v>
      </c>
      <c r="H24" s="76">
        <v>0</v>
      </c>
      <c r="I24" s="76">
        <v>0</v>
      </c>
      <c r="J24" s="77">
        <v>0</v>
      </c>
      <c r="K24" s="78">
        <f t="shared" si="0"/>
        <v>0</v>
      </c>
      <c r="L24" s="55"/>
      <c r="M24" s="50"/>
      <c r="N24" s="51"/>
      <c r="O24" s="49"/>
      <c r="P24" s="51"/>
    </row>
    <row r="25" spans="1:16" s="12" customFormat="1" ht="19.5" customHeight="1" x14ac:dyDescent="0.25">
      <c r="A25" s="85" t="s">
        <v>11</v>
      </c>
      <c r="B25" s="89">
        <v>2200000</v>
      </c>
      <c r="C25" s="74">
        <v>0</v>
      </c>
      <c r="D25" s="7">
        <v>0</v>
      </c>
      <c r="E25" s="74">
        <v>344050</v>
      </c>
      <c r="F25" s="76">
        <v>151200</v>
      </c>
      <c r="G25" s="76">
        <v>203500</v>
      </c>
      <c r="H25" s="76">
        <v>281208.12</v>
      </c>
      <c r="I25" s="76">
        <v>169005</v>
      </c>
      <c r="J25" s="77">
        <v>176817.5</v>
      </c>
      <c r="K25" s="78">
        <f t="shared" si="0"/>
        <v>1325780.6200000001</v>
      </c>
      <c r="L25" s="55"/>
      <c r="M25" s="50"/>
      <c r="N25" s="51"/>
      <c r="O25" s="58"/>
      <c r="P25" s="49"/>
    </row>
    <row r="26" spans="1:16" ht="16.5" customHeight="1" x14ac:dyDescent="0.25">
      <c r="A26" s="85" t="s">
        <v>36</v>
      </c>
      <c r="B26" s="89">
        <v>300000</v>
      </c>
      <c r="C26" s="74">
        <v>0</v>
      </c>
      <c r="D26" s="7">
        <v>0</v>
      </c>
      <c r="E26" s="76">
        <v>0</v>
      </c>
      <c r="F26" s="76">
        <v>0</v>
      </c>
      <c r="G26" s="76">
        <v>0</v>
      </c>
      <c r="H26" s="76">
        <v>0</v>
      </c>
      <c r="I26" s="76">
        <v>9800</v>
      </c>
      <c r="J26" s="77">
        <v>0</v>
      </c>
      <c r="K26" s="78">
        <f t="shared" si="0"/>
        <v>9800</v>
      </c>
      <c r="L26" s="55"/>
      <c r="M26" s="38"/>
      <c r="N26" s="28"/>
      <c r="O26" s="28"/>
      <c r="P26" s="46"/>
    </row>
    <row r="27" spans="1:16" s="12" customFormat="1" x14ac:dyDescent="0.25">
      <c r="A27" s="85" t="s">
        <v>37</v>
      </c>
      <c r="B27" s="89">
        <v>400000</v>
      </c>
      <c r="C27" s="74">
        <v>0</v>
      </c>
      <c r="D27" s="7">
        <v>0</v>
      </c>
      <c r="E27" s="7">
        <v>0</v>
      </c>
      <c r="F27" s="76">
        <v>0</v>
      </c>
      <c r="G27" s="76">
        <v>0</v>
      </c>
      <c r="H27" s="76">
        <v>0</v>
      </c>
      <c r="I27" s="76">
        <v>0</v>
      </c>
      <c r="J27" s="77">
        <v>0</v>
      </c>
      <c r="K27" s="78">
        <f t="shared" si="0"/>
        <v>0</v>
      </c>
      <c r="L27" s="55"/>
      <c r="M27" s="50"/>
      <c r="N27" s="51"/>
      <c r="O27" s="51"/>
      <c r="P27" s="51"/>
    </row>
    <row r="28" spans="1:16" s="12" customFormat="1" x14ac:dyDescent="0.25">
      <c r="A28" s="90" t="s">
        <v>25</v>
      </c>
      <c r="B28" s="91">
        <f>+B29+B30</f>
        <v>660000</v>
      </c>
      <c r="C28" s="81">
        <v>0</v>
      </c>
      <c r="D28" s="92">
        <v>0</v>
      </c>
      <c r="E28" s="92">
        <v>0</v>
      </c>
      <c r="F28" s="82">
        <v>0</v>
      </c>
      <c r="G28" s="82">
        <v>0</v>
      </c>
      <c r="H28" s="76">
        <v>0</v>
      </c>
      <c r="I28" s="82">
        <v>649427.64</v>
      </c>
      <c r="J28" s="77">
        <v>0</v>
      </c>
      <c r="K28" s="78">
        <f t="shared" si="0"/>
        <v>649427.64</v>
      </c>
      <c r="L28" s="55"/>
      <c r="M28" s="50"/>
      <c r="N28" s="51"/>
      <c r="O28" s="51"/>
      <c r="P28" s="51"/>
    </row>
    <row r="29" spans="1:16" s="12" customFormat="1" x14ac:dyDescent="0.25">
      <c r="A29" s="62" t="s">
        <v>57</v>
      </c>
      <c r="B29" s="89">
        <v>650000</v>
      </c>
      <c r="C29" s="74">
        <v>0</v>
      </c>
      <c r="D29" s="7">
        <v>0</v>
      </c>
      <c r="E29" s="7">
        <v>0</v>
      </c>
      <c r="F29" s="76">
        <v>0</v>
      </c>
      <c r="G29" s="76">
        <v>0</v>
      </c>
      <c r="H29" s="76">
        <v>0</v>
      </c>
      <c r="I29" s="88">
        <v>649427.64</v>
      </c>
      <c r="J29" s="77">
        <v>0</v>
      </c>
      <c r="K29" s="78">
        <f t="shared" si="0"/>
        <v>649427.64</v>
      </c>
      <c r="L29" s="55"/>
      <c r="M29" s="48"/>
      <c r="N29" s="49"/>
      <c r="O29" s="51"/>
      <c r="P29" s="51"/>
    </row>
    <row r="30" spans="1:16" x14ac:dyDescent="0.25">
      <c r="A30" s="62" t="s">
        <v>58</v>
      </c>
      <c r="B30" s="89">
        <v>10000</v>
      </c>
      <c r="C30" s="74">
        <v>0</v>
      </c>
      <c r="D30" s="7">
        <v>0</v>
      </c>
      <c r="E30" s="7">
        <v>0</v>
      </c>
      <c r="F30" s="76">
        <v>0</v>
      </c>
      <c r="G30" s="76">
        <v>0</v>
      </c>
      <c r="H30" s="76">
        <v>8190</v>
      </c>
      <c r="I30" s="76">
        <v>0</v>
      </c>
      <c r="J30" s="77">
        <v>0</v>
      </c>
      <c r="K30" s="78">
        <f t="shared" si="0"/>
        <v>8190</v>
      </c>
      <c r="L30" s="55"/>
      <c r="M30" s="48"/>
      <c r="N30" s="49"/>
      <c r="O30" s="28"/>
      <c r="P30" s="28"/>
    </row>
    <row r="31" spans="1:16" s="12" customFormat="1" ht="33.75" x14ac:dyDescent="0.25">
      <c r="A31" s="90" t="s">
        <v>12</v>
      </c>
      <c r="B31" s="91">
        <v>1500900</v>
      </c>
      <c r="C31" s="81">
        <v>0</v>
      </c>
      <c r="D31" s="92">
        <v>0</v>
      </c>
      <c r="E31" s="92">
        <v>64074</v>
      </c>
      <c r="F31" s="82">
        <v>32037</v>
      </c>
      <c r="G31" s="82">
        <v>117918.26</v>
      </c>
      <c r="H31" s="82">
        <v>37937</v>
      </c>
      <c r="I31" s="82">
        <v>32037</v>
      </c>
      <c r="J31" s="77">
        <v>220247</v>
      </c>
      <c r="K31" s="78">
        <f t="shared" si="0"/>
        <v>504250.26</v>
      </c>
      <c r="L31" s="55"/>
      <c r="M31" s="50"/>
      <c r="N31" s="51"/>
      <c r="O31" s="51"/>
      <c r="P31" s="51"/>
    </row>
    <row r="32" spans="1:16" s="20" customFormat="1" ht="24.75" customHeight="1" x14ac:dyDescent="0.25">
      <c r="A32" s="85" t="s">
        <v>13</v>
      </c>
      <c r="B32" s="89">
        <v>2289000</v>
      </c>
      <c r="C32" s="74">
        <v>0</v>
      </c>
      <c r="D32" s="7">
        <v>0</v>
      </c>
      <c r="E32" s="7">
        <v>0</v>
      </c>
      <c r="F32" s="76">
        <v>0</v>
      </c>
      <c r="G32" s="76">
        <v>513305.14</v>
      </c>
      <c r="H32" s="76">
        <v>0</v>
      </c>
      <c r="I32" s="76">
        <v>35000</v>
      </c>
      <c r="J32" s="77">
        <v>10500</v>
      </c>
      <c r="K32" s="78">
        <f t="shared" si="0"/>
        <v>558805.14</v>
      </c>
      <c r="L32" s="55"/>
      <c r="M32" s="48"/>
      <c r="N32" s="49"/>
      <c r="O32" s="51"/>
      <c r="P32" s="51"/>
    </row>
    <row r="33" spans="1:16" s="20" customFormat="1" ht="22.5" x14ac:dyDescent="0.25">
      <c r="A33" s="85" t="s">
        <v>34</v>
      </c>
      <c r="B33" s="89">
        <v>1258000</v>
      </c>
      <c r="C33" s="74">
        <v>0</v>
      </c>
      <c r="D33" s="7">
        <v>0</v>
      </c>
      <c r="E33" s="7">
        <v>0</v>
      </c>
      <c r="F33" s="76">
        <v>0</v>
      </c>
      <c r="G33" s="76">
        <v>0</v>
      </c>
      <c r="H33" s="76">
        <v>0</v>
      </c>
      <c r="I33" s="76">
        <v>0</v>
      </c>
      <c r="J33" s="77">
        <v>0</v>
      </c>
      <c r="K33" s="84">
        <f t="shared" si="0"/>
        <v>0</v>
      </c>
      <c r="L33" s="55"/>
      <c r="M33" s="50"/>
      <c r="N33" s="51"/>
      <c r="O33" s="51"/>
      <c r="P33" s="51"/>
    </row>
    <row r="34" spans="1:16" s="12" customFormat="1" ht="21.75" customHeight="1" x14ac:dyDescent="0.25">
      <c r="A34" s="79" t="s">
        <v>14</v>
      </c>
      <c r="B34" s="80">
        <v>13650000</v>
      </c>
      <c r="C34" s="81">
        <v>0</v>
      </c>
      <c r="D34" s="93">
        <v>0</v>
      </c>
      <c r="E34" s="93">
        <v>0</v>
      </c>
      <c r="F34" s="82">
        <v>1552123.93</v>
      </c>
      <c r="G34" s="82">
        <v>436066.64</v>
      </c>
      <c r="H34" s="82">
        <v>805623.09</v>
      </c>
      <c r="I34" s="82">
        <v>1631057.36</v>
      </c>
      <c r="J34" s="77">
        <v>517435.9</v>
      </c>
      <c r="K34" s="84">
        <f t="shared" si="0"/>
        <v>4942306.92</v>
      </c>
      <c r="L34" s="55"/>
      <c r="M34" s="50"/>
      <c r="N34" s="51"/>
      <c r="O34" s="49"/>
      <c r="P34" s="51"/>
    </row>
    <row r="35" spans="1:16" s="12" customFormat="1" ht="20.25" customHeight="1" x14ac:dyDescent="0.25">
      <c r="A35" s="85" t="s">
        <v>15</v>
      </c>
      <c r="B35" s="89">
        <v>425000</v>
      </c>
      <c r="C35" s="74">
        <v>0</v>
      </c>
      <c r="D35" s="7">
        <v>0</v>
      </c>
      <c r="E35" s="7">
        <v>0</v>
      </c>
      <c r="F35" s="76">
        <v>0</v>
      </c>
      <c r="G35" s="76">
        <v>0</v>
      </c>
      <c r="H35" s="76">
        <v>44005</v>
      </c>
      <c r="I35" s="76">
        <v>127565.2</v>
      </c>
      <c r="J35" s="77">
        <v>30243.4</v>
      </c>
      <c r="K35" s="78">
        <f t="shared" si="0"/>
        <v>201813.6</v>
      </c>
      <c r="L35" s="55"/>
      <c r="M35" s="50"/>
      <c r="N35" s="51"/>
      <c r="O35" s="49"/>
      <c r="P35" s="49"/>
    </row>
    <row r="36" spans="1:16" s="12" customFormat="1" ht="21.75" customHeight="1" x14ac:dyDescent="0.25">
      <c r="A36" s="85" t="s">
        <v>16</v>
      </c>
      <c r="B36" s="89">
        <v>650000</v>
      </c>
      <c r="C36" s="74">
        <v>0</v>
      </c>
      <c r="D36" s="7">
        <v>0</v>
      </c>
      <c r="E36" s="7">
        <v>0</v>
      </c>
      <c r="F36" s="76">
        <v>0</v>
      </c>
      <c r="G36" s="76">
        <v>0</v>
      </c>
      <c r="H36" s="76">
        <v>5310</v>
      </c>
      <c r="I36" s="76">
        <v>0</v>
      </c>
      <c r="J36" s="77">
        <v>159742.5</v>
      </c>
      <c r="K36" s="78">
        <f t="shared" si="0"/>
        <v>165052.5</v>
      </c>
      <c r="L36" s="55"/>
      <c r="M36" s="50"/>
      <c r="N36" s="51"/>
      <c r="O36" s="51"/>
      <c r="P36" s="49"/>
    </row>
    <row r="37" spans="1:16" s="12" customFormat="1" ht="25.5" customHeight="1" x14ac:dyDescent="0.25">
      <c r="A37" s="85" t="s">
        <v>17</v>
      </c>
      <c r="B37" s="89">
        <v>1150000</v>
      </c>
      <c r="C37" s="74">
        <v>0</v>
      </c>
      <c r="D37" s="7">
        <v>0</v>
      </c>
      <c r="E37" s="7">
        <v>0</v>
      </c>
      <c r="F37" s="76">
        <v>0</v>
      </c>
      <c r="G37" s="76">
        <v>0</v>
      </c>
      <c r="H37" s="76">
        <v>243473.65</v>
      </c>
      <c r="I37" s="76">
        <v>8650</v>
      </c>
      <c r="J37" s="77">
        <v>0</v>
      </c>
      <c r="K37" s="78">
        <f t="shared" si="0"/>
        <v>252123.65</v>
      </c>
      <c r="L37" s="55"/>
      <c r="M37" s="50"/>
      <c r="N37" s="51"/>
      <c r="O37" s="51"/>
      <c r="P37" s="51"/>
    </row>
    <row r="38" spans="1:16" s="12" customFormat="1" ht="25.5" customHeight="1" x14ac:dyDescent="0.25">
      <c r="A38" s="85" t="s">
        <v>31</v>
      </c>
      <c r="B38" s="89">
        <v>50000</v>
      </c>
      <c r="C38" s="74">
        <v>0</v>
      </c>
      <c r="D38" s="7">
        <v>0</v>
      </c>
      <c r="E38" s="7">
        <v>0</v>
      </c>
      <c r="F38" s="76">
        <v>0</v>
      </c>
      <c r="G38" s="76">
        <v>0</v>
      </c>
      <c r="H38" s="76">
        <v>42280.35</v>
      </c>
      <c r="I38" s="76">
        <v>0</v>
      </c>
      <c r="J38" s="77">
        <v>0</v>
      </c>
      <c r="K38" s="78">
        <f t="shared" si="0"/>
        <v>42280.35</v>
      </c>
      <c r="L38" s="55"/>
      <c r="M38" s="50"/>
      <c r="N38" s="51"/>
      <c r="O38" s="51"/>
      <c r="P38" s="51"/>
    </row>
    <row r="39" spans="1:16" ht="27.75" customHeight="1" x14ac:dyDescent="0.25">
      <c r="A39" s="85" t="s">
        <v>18</v>
      </c>
      <c r="B39" s="89">
        <v>630000</v>
      </c>
      <c r="C39" s="74">
        <v>0</v>
      </c>
      <c r="D39" s="7">
        <v>0</v>
      </c>
      <c r="E39" s="7">
        <v>0</v>
      </c>
      <c r="F39" s="76">
        <v>0</v>
      </c>
      <c r="G39" s="76">
        <v>0</v>
      </c>
      <c r="H39" s="76">
        <v>0</v>
      </c>
      <c r="I39" s="76">
        <v>0</v>
      </c>
      <c r="J39" s="77">
        <v>0</v>
      </c>
      <c r="K39" s="78">
        <f t="shared" si="0"/>
        <v>0</v>
      </c>
      <c r="L39" s="55"/>
      <c r="M39" s="38"/>
      <c r="N39" s="28"/>
      <c r="O39" s="28"/>
      <c r="P39" s="28"/>
    </row>
    <row r="40" spans="1:16" s="12" customFormat="1" ht="22.5" customHeight="1" x14ac:dyDescent="0.25">
      <c r="A40" s="85" t="s">
        <v>19</v>
      </c>
      <c r="B40" s="89">
        <v>925000</v>
      </c>
      <c r="C40" s="74">
        <v>0</v>
      </c>
      <c r="D40" s="7">
        <v>0</v>
      </c>
      <c r="E40" s="7">
        <v>0</v>
      </c>
      <c r="F40" s="76">
        <v>632146.53</v>
      </c>
      <c r="G40" s="76">
        <v>0</v>
      </c>
      <c r="H40" s="76">
        <v>1207.8499999999999</v>
      </c>
      <c r="I40" s="76">
        <v>5422.37</v>
      </c>
      <c r="J40" s="77">
        <v>0</v>
      </c>
      <c r="K40" s="78">
        <f t="shared" si="0"/>
        <v>638776.75</v>
      </c>
      <c r="L40" s="55"/>
      <c r="M40" s="50"/>
      <c r="N40" s="51"/>
      <c r="O40" s="51"/>
      <c r="P40" s="51"/>
    </row>
    <row r="41" spans="1:16" s="19" customFormat="1" ht="21.75" customHeight="1" x14ac:dyDescent="0.25">
      <c r="A41" s="85" t="s">
        <v>20</v>
      </c>
      <c r="B41" s="89">
        <v>6220000</v>
      </c>
      <c r="C41" s="74">
        <v>0</v>
      </c>
      <c r="D41" s="7">
        <v>0</v>
      </c>
      <c r="E41" s="7">
        <v>0</v>
      </c>
      <c r="F41" s="76">
        <v>811500</v>
      </c>
      <c r="G41" s="76">
        <v>377255.44</v>
      </c>
      <c r="H41" s="76">
        <v>16025.68</v>
      </c>
      <c r="I41" s="76">
        <v>931470</v>
      </c>
      <c r="J41" s="77">
        <v>0</v>
      </c>
      <c r="K41" s="78">
        <f t="shared" si="0"/>
        <v>2136251.12</v>
      </c>
      <c r="L41" s="55"/>
      <c r="M41" s="38"/>
      <c r="N41" s="28"/>
      <c r="O41" s="28"/>
      <c r="P41" s="28"/>
    </row>
    <row r="42" spans="1:16" s="20" customFormat="1" ht="23.25" customHeight="1" x14ac:dyDescent="0.25">
      <c r="A42" s="85" t="s">
        <v>21</v>
      </c>
      <c r="B42" s="89">
        <v>3600000</v>
      </c>
      <c r="C42" s="74">
        <v>0</v>
      </c>
      <c r="D42" s="7">
        <v>0</v>
      </c>
      <c r="E42" s="7">
        <v>0</v>
      </c>
      <c r="F42" s="76">
        <v>108477.4</v>
      </c>
      <c r="G42" s="76">
        <v>58811.199999999997</v>
      </c>
      <c r="H42" s="76">
        <v>453320.56</v>
      </c>
      <c r="I42" s="76">
        <v>557949.79</v>
      </c>
      <c r="J42" s="77">
        <v>327450</v>
      </c>
      <c r="K42" s="78">
        <f t="shared" si="0"/>
        <v>1506008.95</v>
      </c>
      <c r="L42" s="55"/>
      <c r="M42" s="42"/>
      <c r="N42" s="43"/>
      <c r="O42" s="28"/>
      <c r="P42" s="28"/>
    </row>
    <row r="43" spans="1:16" s="54" customFormat="1" ht="34.5" customHeight="1" x14ac:dyDescent="0.25">
      <c r="A43" s="79" t="s">
        <v>32</v>
      </c>
      <c r="B43" s="80">
        <v>2500000</v>
      </c>
      <c r="C43" s="81">
        <v>0</v>
      </c>
      <c r="D43" s="93">
        <v>0</v>
      </c>
      <c r="E43" s="93">
        <v>0</v>
      </c>
      <c r="F43" s="82">
        <v>2500000</v>
      </c>
      <c r="G43" s="82">
        <v>0</v>
      </c>
      <c r="H43" s="76">
        <v>0</v>
      </c>
      <c r="I43" s="82">
        <v>0</v>
      </c>
      <c r="J43" s="77"/>
      <c r="K43" s="84">
        <f t="shared" si="0"/>
        <v>2500000</v>
      </c>
      <c r="L43" s="55"/>
      <c r="M43" s="9"/>
      <c r="N43" s="9"/>
      <c r="O43" s="43"/>
      <c r="P43" s="46"/>
    </row>
    <row r="44" spans="1:16" s="20" customFormat="1" ht="22.5" customHeight="1" x14ac:dyDescent="0.25">
      <c r="A44" s="85" t="s">
        <v>33</v>
      </c>
      <c r="B44" s="89">
        <v>2500000</v>
      </c>
      <c r="C44" s="74">
        <v>0</v>
      </c>
      <c r="D44" s="7">
        <v>0</v>
      </c>
      <c r="E44" s="7">
        <v>0</v>
      </c>
      <c r="F44" s="75">
        <v>2500000</v>
      </c>
      <c r="G44" s="82">
        <v>0</v>
      </c>
      <c r="H44" s="76">
        <v>0</v>
      </c>
      <c r="I44" s="76">
        <v>0</v>
      </c>
      <c r="J44" s="76"/>
      <c r="K44" s="78">
        <f t="shared" si="0"/>
        <v>2500000</v>
      </c>
      <c r="L44" s="55"/>
      <c r="M44" s="9"/>
      <c r="N44" s="9"/>
      <c r="O44" s="49"/>
      <c r="P44" s="43"/>
    </row>
    <row r="45" spans="1:16" s="12" customFormat="1" ht="24" x14ac:dyDescent="0.25">
      <c r="A45" s="79" t="s">
        <v>22</v>
      </c>
      <c r="B45" s="94">
        <v>31850000</v>
      </c>
      <c r="C45" s="84">
        <v>0</v>
      </c>
      <c r="D45" s="93">
        <v>0</v>
      </c>
      <c r="E45" s="93">
        <v>0</v>
      </c>
      <c r="F45" s="82">
        <v>1840175.21</v>
      </c>
      <c r="G45" s="82">
        <v>0</v>
      </c>
      <c r="H45" s="95">
        <f>+H46+H47+H48+H49+H50+H51+H52+H53</f>
        <v>22038.15</v>
      </c>
      <c r="I45" s="82">
        <v>528218.24</v>
      </c>
      <c r="J45" s="77">
        <v>1277154.05</v>
      </c>
      <c r="K45" s="84">
        <f t="shared" si="0"/>
        <v>3667585.6499999994</v>
      </c>
      <c r="L45" s="55"/>
      <c r="M45" s="9"/>
      <c r="N45" s="9"/>
      <c r="O45" s="51"/>
      <c r="P45" s="49"/>
    </row>
    <row r="46" spans="1:16" s="12" customFormat="1" ht="29.25" customHeight="1" x14ac:dyDescent="0.25">
      <c r="A46" s="85" t="s">
        <v>23</v>
      </c>
      <c r="B46" s="89">
        <v>1800000</v>
      </c>
      <c r="C46" s="74">
        <v>2500000000</v>
      </c>
      <c r="D46" s="7">
        <v>0</v>
      </c>
      <c r="E46" s="96">
        <v>0</v>
      </c>
      <c r="F46" s="82">
        <v>1378641.81</v>
      </c>
      <c r="G46" s="76">
        <v>0</v>
      </c>
      <c r="H46" s="76">
        <v>22038.15</v>
      </c>
      <c r="I46" s="76">
        <v>328838.43</v>
      </c>
      <c r="J46" s="76">
        <v>1277154.05</v>
      </c>
      <c r="K46" s="84">
        <f t="shared" si="0"/>
        <v>3006672.44</v>
      </c>
      <c r="L46" s="71"/>
      <c r="M46" s="9"/>
      <c r="N46" s="9"/>
      <c r="O46" s="49"/>
      <c r="P46" s="51"/>
    </row>
    <row r="47" spans="1:16" s="12" customFormat="1" ht="27.75" customHeight="1" x14ac:dyDescent="0.25">
      <c r="A47" s="85" t="s">
        <v>51</v>
      </c>
      <c r="B47" s="89">
        <v>700000</v>
      </c>
      <c r="C47" s="74">
        <v>0</v>
      </c>
      <c r="D47" s="7">
        <v>0</v>
      </c>
      <c r="E47" s="7">
        <v>0</v>
      </c>
      <c r="F47" s="76">
        <v>0</v>
      </c>
      <c r="G47" s="76">
        <v>0</v>
      </c>
      <c r="H47" s="76">
        <v>0</v>
      </c>
      <c r="I47" s="76">
        <v>76541.81</v>
      </c>
      <c r="J47" s="76"/>
      <c r="K47" s="84">
        <f t="shared" si="0"/>
        <v>76541.81</v>
      </c>
      <c r="L47" s="55"/>
      <c r="M47" s="9"/>
      <c r="N47" s="9"/>
      <c r="O47" s="51"/>
      <c r="P47" s="49"/>
    </row>
    <row r="48" spans="1:16" s="12" customFormat="1" ht="26.25" customHeight="1" x14ac:dyDescent="0.25">
      <c r="A48" s="85" t="s">
        <v>24</v>
      </c>
      <c r="B48" s="89">
        <v>23500000</v>
      </c>
      <c r="C48" s="74">
        <v>0</v>
      </c>
      <c r="D48" s="7">
        <v>0</v>
      </c>
      <c r="E48" s="7">
        <v>0</v>
      </c>
      <c r="F48" s="76">
        <v>0</v>
      </c>
      <c r="G48" s="76">
        <v>0</v>
      </c>
      <c r="H48" s="76">
        <v>0</v>
      </c>
      <c r="I48" s="76">
        <v>0</v>
      </c>
      <c r="J48" s="76"/>
      <c r="K48" s="84">
        <f t="shared" si="0"/>
        <v>0</v>
      </c>
      <c r="L48" s="55"/>
      <c r="M48" s="9"/>
      <c r="N48" s="9"/>
      <c r="O48" s="51"/>
      <c r="P48" s="51"/>
    </row>
    <row r="49" spans="1:25" s="12" customFormat="1" ht="26.25" customHeight="1" x14ac:dyDescent="0.25">
      <c r="A49" s="85" t="s">
        <v>26</v>
      </c>
      <c r="B49" s="89">
        <v>50000</v>
      </c>
      <c r="C49" s="74">
        <v>0</v>
      </c>
      <c r="D49" s="7">
        <v>0</v>
      </c>
      <c r="E49" s="7">
        <v>0</v>
      </c>
      <c r="F49" s="76">
        <v>0</v>
      </c>
      <c r="G49" s="76">
        <v>0</v>
      </c>
      <c r="H49" s="76">
        <v>0</v>
      </c>
      <c r="I49" s="76">
        <v>0</v>
      </c>
      <c r="J49" s="76"/>
      <c r="K49" s="84">
        <f t="shared" si="0"/>
        <v>0</v>
      </c>
      <c r="L49" s="55"/>
      <c r="M49" s="38"/>
      <c r="N49" s="28"/>
      <c r="O49" s="51"/>
      <c r="P49" s="51"/>
    </row>
    <row r="50" spans="1:25" ht="24.75" customHeight="1" x14ac:dyDescent="0.25">
      <c r="A50" s="85" t="s">
        <v>38</v>
      </c>
      <c r="B50" s="89">
        <v>4900000</v>
      </c>
      <c r="C50" s="74">
        <v>0</v>
      </c>
      <c r="D50" s="7">
        <v>0</v>
      </c>
      <c r="E50" s="7">
        <v>0</v>
      </c>
      <c r="F50" s="76">
        <v>432033.4</v>
      </c>
      <c r="G50" s="76">
        <v>0</v>
      </c>
      <c r="H50" s="76">
        <v>0</v>
      </c>
      <c r="I50" s="76">
        <v>122838</v>
      </c>
      <c r="J50" s="76"/>
      <c r="K50" s="84">
        <f t="shared" si="0"/>
        <v>554871.4</v>
      </c>
      <c r="L50" s="55"/>
      <c r="M50" s="38"/>
      <c r="N50" s="28"/>
      <c r="O50" s="51"/>
      <c r="P50" s="51"/>
    </row>
    <row r="51" spans="1:25" ht="25.5" customHeight="1" x14ac:dyDescent="0.25">
      <c r="A51" s="85" t="s">
        <v>46</v>
      </c>
      <c r="B51" s="89">
        <v>300000</v>
      </c>
      <c r="C51" s="74">
        <v>0</v>
      </c>
      <c r="D51" s="7">
        <v>0</v>
      </c>
      <c r="E51" s="7">
        <v>0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84">
        <f t="shared" si="0"/>
        <v>0</v>
      </c>
      <c r="L51" s="55"/>
      <c r="M51" s="38"/>
      <c r="N51" s="28"/>
      <c r="O51" s="51"/>
      <c r="P51" s="51"/>
    </row>
    <row r="52" spans="1:25" s="19" customFormat="1" ht="23.25" customHeight="1" x14ac:dyDescent="0.25">
      <c r="A52" s="85" t="s">
        <v>27</v>
      </c>
      <c r="B52" s="89">
        <v>100000</v>
      </c>
      <c r="C52" s="74">
        <v>0</v>
      </c>
      <c r="D52" s="7">
        <v>0</v>
      </c>
      <c r="E52" s="7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84">
        <f t="shared" si="0"/>
        <v>0</v>
      </c>
      <c r="L52" s="55"/>
      <c r="M52" s="9"/>
      <c r="N52" s="9"/>
      <c r="O52" s="43"/>
      <c r="P52" s="49"/>
    </row>
    <row r="53" spans="1:25" ht="36" customHeight="1" x14ac:dyDescent="0.25">
      <c r="A53" s="85" t="s">
        <v>28</v>
      </c>
      <c r="B53" s="89">
        <v>300000</v>
      </c>
      <c r="C53" s="7">
        <v>0</v>
      </c>
      <c r="D53" s="7">
        <v>0</v>
      </c>
      <c r="E53" s="7">
        <v>0</v>
      </c>
      <c r="F53" s="76">
        <v>29500</v>
      </c>
      <c r="G53" s="76">
        <v>0</v>
      </c>
      <c r="H53" s="76">
        <v>0</v>
      </c>
      <c r="I53" s="76">
        <v>0</v>
      </c>
      <c r="J53" s="76">
        <v>0</v>
      </c>
      <c r="K53" s="84">
        <f t="shared" si="0"/>
        <v>29500</v>
      </c>
      <c r="L53" s="55"/>
      <c r="M53" s="38"/>
      <c r="N53" s="28"/>
      <c r="O53" s="28"/>
      <c r="P53" s="28"/>
    </row>
    <row r="54" spans="1:25" s="19" customFormat="1" ht="18" customHeight="1" x14ac:dyDescent="0.25">
      <c r="A54" s="79" t="s">
        <v>29</v>
      </c>
      <c r="B54" s="94">
        <v>800000</v>
      </c>
      <c r="C54" s="84">
        <v>0</v>
      </c>
      <c r="D54" s="93">
        <v>0</v>
      </c>
      <c r="E54" s="93">
        <v>0</v>
      </c>
      <c r="F54" s="93">
        <v>0</v>
      </c>
      <c r="G54" s="93">
        <v>0</v>
      </c>
      <c r="H54" s="93">
        <f>+H55</f>
        <v>0</v>
      </c>
      <c r="I54" s="93">
        <f>+I55</f>
        <v>0</v>
      </c>
      <c r="J54" s="93">
        <f>+J55</f>
        <v>0</v>
      </c>
      <c r="K54" s="84">
        <f t="shared" si="0"/>
        <v>0</v>
      </c>
      <c r="L54" s="55"/>
      <c r="M54" s="38"/>
      <c r="N54" s="28"/>
      <c r="O54" s="28"/>
      <c r="P54" s="28"/>
    </row>
    <row r="55" spans="1:25" ht="15.75" thickBot="1" x14ac:dyDescent="0.3">
      <c r="A55" s="85" t="s">
        <v>30</v>
      </c>
      <c r="B55" s="89">
        <v>800000</v>
      </c>
      <c r="C55" s="74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84">
        <f t="shared" si="0"/>
        <v>0</v>
      </c>
      <c r="L55" s="55"/>
      <c r="M55" s="28"/>
      <c r="N55" s="9"/>
      <c r="O55" s="9"/>
      <c r="P55" s="9"/>
      <c r="Q55" s="7"/>
    </row>
    <row r="56" spans="1:25" ht="15.75" thickBot="1" x14ac:dyDescent="0.3">
      <c r="A56" s="66" t="s">
        <v>1</v>
      </c>
      <c r="B56" s="67">
        <f>+B54+B45+B43+B34+B22+B18</f>
        <v>215826208</v>
      </c>
      <c r="C56" s="68">
        <f>+C54+C45+C34+C22+C18+C43</f>
        <v>0</v>
      </c>
      <c r="D56" s="67">
        <f>+D54+D45+D34+D22+D18+D43</f>
        <v>11900367.279999999</v>
      </c>
      <c r="E56" s="67">
        <f>+E54+E45+E34+E22+E18+E43</f>
        <v>11657708.58</v>
      </c>
      <c r="F56" s="69">
        <f t="shared" ref="F56:K56" si="1">+F54+F45+F43+F34+F22+F18</f>
        <v>18122434.210000001</v>
      </c>
      <c r="G56" s="69">
        <f t="shared" si="1"/>
        <v>12790139.029999999</v>
      </c>
      <c r="H56" s="69">
        <f t="shared" si="1"/>
        <v>13053608.710000001</v>
      </c>
      <c r="I56" s="69">
        <f t="shared" si="1"/>
        <v>14811858.530000001</v>
      </c>
      <c r="J56" s="69">
        <f t="shared" si="1"/>
        <v>13980859.539999999</v>
      </c>
      <c r="K56" s="70">
        <f t="shared" si="1"/>
        <v>96316975.88000001</v>
      </c>
      <c r="L56" s="65"/>
      <c r="M56" s="28"/>
      <c r="N56" s="9"/>
      <c r="O56" s="9"/>
      <c r="P56" s="9"/>
      <c r="Q56" s="7"/>
    </row>
    <row r="57" spans="1:25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65"/>
      <c r="M57" s="9"/>
      <c r="N57" s="9"/>
      <c r="O57" s="9"/>
      <c r="P57" s="7"/>
    </row>
    <row r="58" spans="1:25" x14ac:dyDescent="0.25">
      <c r="A58" s="8"/>
      <c r="B58" s="9"/>
      <c r="C58" s="9"/>
      <c r="D58" s="9"/>
      <c r="E58" s="9"/>
      <c r="F58" s="59"/>
      <c r="G58" s="57"/>
      <c r="H58" s="27"/>
      <c r="I58" s="27"/>
      <c r="J58" s="27"/>
      <c r="K58" s="9"/>
      <c r="L58" s="9"/>
      <c r="M58" s="9"/>
      <c r="N58" s="9"/>
      <c r="O58" s="9"/>
      <c r="P58" s="7"/>
    </row>
    <row r="59" spans="1:25" ht="21" customHeight="1" x14ac:dyDescent="0.25">
      <c r="A59" s="8"/>
      <c r="B59" s="9"/>
      <c r="C59" s="9"/>
      <c r="D59" s="9"/>
      <c r="E59" s="9"/>
      <c r="F59" s="27"/>
      <c r="G59" s="27"/>
      <c r="H59" s="27"/>
      <c r="I59" s="27"/>
      <c r="J59" s="27"/>
      <c r="K59" s="28"/>
      <c r="L59" s="9"/>
    </row>
    <row r="60" spans="1:25" x14ac:dyDescent="0.25">
      <c r="A60" s="8"/>
      <c r="B60" s="9"/>
      <c r="C60" s="9"/>
      <c r="D60" s="9"/>
      <c r="E60" s="9"/>
      <c r="F60" s="38"/>
      <c r="G60" s="38"/>
      <c r="H60" s="56"/>
      <c r="I60" s="56"/>
      <c r="J60" s="28"/>
      <c r="K60" s="28"/>
      <c r="L60" s="28"/>
      <c r="M60" s="9"/>
      <c r="N60" s="9"/>
      <c r="O60" s="10"/>
      <c r="P60" s="10"/>
      <c r="Q60" s="10"/>
      <c r="R60" s="10"/>
      <c r="S60" s="13"/>
      <c r="T60" s="13"/>
    </row>
    <row r="61" spans="1:25" ht="17.25" customHeight="1" x14ac:dyDescent="0.25">
      <c r="F61" s="38"/>
      <c r="G61" s="38"/>
      <c r="H61" s="38"/>
      <c r="I61" s="38"/>
      <c r="J61" s="28"/>
      <c r="K61" s="28"/>
      <c r="L61" s="28"/>
      <c r="M61" s="9"/>
      <c r="N61" s="9"/>
      <c r="O61" s="9"/>
      <c r="P61" s="9"/>
      <c r="Q61" s="13"/>
      <c r="R61" s="13"/>
      <c r="V61" s="7"/>
    </row>
    <row r="62" spans="1:25" s="28" customFormat="1" ht="18" customHeight="1" x14ac:dyDescent="0.25">
      <c r="A62"/>
      <c r="B62"/>
      <c r="C62"/>
      <c r="D62"/>
      <c r="E62" s="36"/>
      <c r="F62" s="38"/>
      <c r="G62" s="38"/>
      <c r="H62" s="38"/>
      <c r="I62" s="38"/>
      <c r="K62" s="9"/>
      <c r="M62" s="10"/>
      <c r="N62" s="10"/>
      <c r="O62" s="13"/>
      <c r="P62" s="13"/>
      <c r="Q62" s="7"/>
      <c r="R62" s="7"/>
      <c r="S62" s="7"/>
      <c r="T62" s="7"/>
    </row>
    <row r="63" spans="1:25" x14ac:dyDescent="0.25">
      <c r="A63" s="35"/>
      <c r="B63" s="25"/>
      <c r="C63" s="24"/>
      <c r="D63" s="27"/>
      <c r="E63" s="29"/>
      <c r="F63" s="52"/>
      <c r="G63" s="52"/>
      <c r="H63" s="52"/>
      <c r="I63" s="52"/>
      <c r="J63" s="53"/>
      <c r="K63" s="28"/>
      <c r="L63" s="28"/>
      <c r="T63" s="13"/>
      <c r="U63" s="13"/>
      <c r="V63" s="7"/>
      <c r="W63" s="7"/>
      <c r="X63" s="7"/>
      <c r="Y63" s="7"/>
    </row>
    <row r="64" spans="1:25" ht="34.5" customHeight="1" x14ac:dyDescent="0.25">
      <c r="F64" s="38"/>
      <c r="G64" s="38"/>
      <c r="H64" s="38"/>
      <c r="I64" s="38"/>
      <c r="J64" s="28"/>
      <c r="K64" s="62"/>
      <c r="L64" s="63"/>
      <c r="M64" s="64"/>
      <c r="N64" s="28"/>
      <c r="T64" s="13"/>
      <c r="U64" s="13"/>
      <c r="V64" s="7"/>
      <c r="W64" s="7"/>
      <c r="X64" s="7"/>
      <c r="Y64" s="7"/>
    </row>
    <row r="65" spans="1:25" ht="36" customHeight="1" x14ac:dyDescent="0.25">
      <c r="F65" s="38"/>
      <c r="G65" s="38"/>
      <c r="H65" s="38"/>
      <c r="I65" s="38"/>
      <c r="J65" s="28"/>
      <c r="K65" s="62"/>
      <c r="L65" s="63"/>
      <c r="M65" s="63"/>
      <c r="N65" s="28"/>
      <c r="T65" s="13"/>
      <c r="U65" s="13"/>
      <c r="V65" s="7"/>
      <c r="W65" s="7"/>
      <c r="X65" s="7"/>
      <c r="Y65" s="7"/>
    </row>
    <row r="66" spans="1:25" x14ac:dyDescent="0.25">
      <c r="A66" s="61"/>
      <c r="B66" s="61"/>
      <c r="C66" s="60"/>
      <c r="D66" s="60"/>
      <c r="E66" s="60"/>
      <c r="F66" s="60"/>
      <c r="G66" s="60"/>
      <c r="H66" s="60"/>
      <c r="I66" s="60"/>
      <c r="J66" s="60"/>
      <c r="K66" s="28"/>
      <c r="L66" s="28"/>
      <c r="M66" s="3"/>
      <c r="N66" s="3"/>
      <c r="O66" s="3"/>
      <c r="T66" s="10"/>
      <c r="U66" s="13"/>
      <c r="V66" s="7"/>
      <c r="W66" s="7"/>
      <c r="X66" s="7"/>
    </row>
    <row r="67" spans="1:25" x14ac:dyDescent="0.25">
      <c r="A67" s="61"/>
      <c r="B67" s="61"/>
      <c r="C67" s="60"/>
      <c r="D67" s="60"/>
      <c r="E67" s="60"/>
      <c r="F67" s="60"/>
      <c r="G67" s="60"/>
      <c r="H67" s="60"/>
      <c r="I67" s="60"/>
      <c r="J67" s="60"/>
      <c r="K67" s="28"/>
      <c r="L67" s="28"/>
      <c r="M67" s="53"/>
      <c r="N67" s="53"/>
      <c r="O67" s="53"/>
      <c r="U67" s="10"/>
    </row>
    <row r="68" spans="1:25" x14ac:dyDescent="0.25">
      <c r="A68" s="28"/>
      <c r="B68" s="3"/>
      <c r="C68" s="53"/>
      <c r="D68" s="28"/>
      <c r="E68" s="3"/>
      <c r="F68" s="38"/>
      <c r="G68" s="38"/>
      <c r="H68" s="38"/>
      <c r="I68" s="38"/>
      <c r="J68" s="28"/>
      <c r="K68" s="3"/>
      <c r="L68" s="28"/>
      <c r="M68" s="53"/>
      <c r="N68" s="53"/>
      <c r="O68" s="53"/>
    </row>
    <row r="69" spans="1:25" x14ac:dyDescent="0.25">
      <c r="A69" s="2"/>
      <c r="B69" s="1"/>
      <c r="C69" s="1"/>
      <c r="D69" s="3"/>
      <c r="E69" s="1"/>
      <c r="F69" s="38"/>
      <c r="G69" s="38"/>
      <c r="H69" s="38"/>
      <c r="I69" s="38"/>
      <c r="J69" s="28"/>
      <c r="K69" s="53"/>
      <c r="L69" s="3"/>
    </row>
    <row r="70" spans="1:25" x14ac:dyDescent="0.25">
      <c r="A70" s="1"/>
      <c r="B70" s="1"/>
      <c r="D70" s="1"/>
      <c r="E70" s="1"/>
      <c r="F70" s="38"/>
      <c r="G70" s="38"/>
      <c r="H70" s="38"/>
      <c r="I70" s="38"/>
      <c r="J70" s="28"/>
      <c r="K70" s="53"/>
      <c r="L70" s="53"/>
      <c r="Q70" t="s">
        <v>39</v>
      </c>
    </row>
    <row r="71" spans="1:25" x14ac:dyDescent="0.25">
      <c r="A71" s="1"/>
      <c r="D71" s="1"/>
      <c r="F71" s="28"/>
      <c r="G71" s="28"/>
      <c r="H71" s="28"/>
      <c r="I71" s="28"/>
      <c r="J71" s="28"/>
      <c r="L71" s="1"/>
    </row>
    <row r="72" spans="1:25" x14ac:dyDescent="0.25">
      <c r="A72" s="6"/>
      <c r="F72" s="28"/>
      <c r="G72" s="28"/>
      <c r="H72" s="28"/>
      <c r="I72" s="28"/>
      <c r="J72" s="28"/>
      <c r="M72" s="1"/>
      <c r="N72" s="1"/>
      <c r="O72" s="1"/>
    </row>
    <row r="73" spans="1:25" x14ac:dyDescent="0.25">
      <c r="A73" s="5"/>
      <c r="C73" s="1"/>
    </row>
    <row r="74" spans="1:25" x14ac:dyDescent="0.25">
      <c r="A74" s="4"/>
      <c r="B74" s="1"/>
      <c r="E74" s="1"/>
      <c r="K74" s="1"/>
    </row>
    <row r="75" spans="1:25" x14ac:dyDescent="0.25">
      <c r="A75" s="1"/>
      <c r="D75" s="1"/>
      <c r="L75" s="1"/>
    </row>
  </sheetData>
  <mergeCells count="6">
    <mergeCell ref="A4:D4"/>
    <mergeCell ref="A5:J5"/>
    <mergeCell ref="A6:J6"/>
    <mergeCell ref="A7:J8"/>
    <mergeCell ref="A9:J9"/>
    <mergeCell ref="A10:J10"/>
  </mergeCells>
  <pageMargins left="1.1000000000000001" right="0.25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Noelia Herrera</cp:lastModifiedBy>
  <cp:lastPrinted>2023-08-09T18:39:48Z</cp:lastPrinted>
  <dcterms:created xsi:type="dcterms:W3CDTF">2018-04-17T18:57:16Z</dcterms:created>
  <dcterms:modified xsi:type="dcterms:W3CDTF">2023-08-09T18:40:43Z</dcterms:modified>
</cp:coreProperties>
</file>