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atista\Desktop\"/>
    </mc:Choice>
  </mc:AlternateContent>
  <bookViews>
    <workbookView xWindow="0" yWindow="0" windowWidth="19560" windowHeight="8340"/>
  </bookViews>
  <sheets>
    <sheet name="Plantilla Ejecución " sheetId="3" r:id="rId1"/>
  </sheets>
  <definedNames>
    <definedName name="_xlnm.Print_Area" localSheetId="0">'Plantilla Ejecución '!$A$1:$O$78</definedName>
  </definedNames>
  <calcPr calcId="152511"/>
</workbook>
</file>

<file path=xl/calcChain.xml><?xml version="1.0" encoding="utf-8"?>
<calcChain xmlns="http://schemas.openxmlformats.org/spreadsheetml/2006/main">
  <c r="O56" i="3" l="1"/>
  <c r="C45" i="3"/>
  <c r="C43" i="3"/>
  <c r="C34" i="3"/>
  <c r="C24" i="3"/>
  <c r="C19" i="3"/>
  <c r="C18" i="3" s="1"/>
  <c r="C56" i="3" l="1"/>
  <c r="N56" i="3"/>
  <c r="M56" i="3"/>
  <c r="J56" i="3" l="1"/>
  <c r="L56" i="3"/>
  <c r="K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<sst xmlns="http://schemas.openxmlformats.org/spreadsheetml/2006/main" count="72" uniqueCount="66">
  <si>
    <t>Detalle</t>
  </si>
  <si>
    <t>Total General</t>
  </si>
  <si>
    <t>0211-MINISTERIO DE OBRAS PUBLICAS Y COMUNICACIONES</t>
  </si>
  <si>
    <t>01-MINISTERIO DE OBRAS PUBLICAS Y COMUNICACIONES</t>
  </si>
  <si>
    <t>0009-SERVICIO METEOROLÓGICO NACIONAL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</si>
  <si>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</si>
  <si>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</si>
  <si>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</si>
  <si>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</si>
  <si>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</si>
  <si>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</si>
  <si>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</si>
  <si>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</si>
  <si>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</si>
  <si>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</si>
  <si>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</si>
  <si>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</si>
  <si>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</si>
  <si>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</si>
  <si>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</si>
  <si>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</si>
  <si>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</si>
  <si>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</si>
  <si>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</si>
  <si>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</si>
  <si>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</si>
  <si>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</si>
  <si>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</si>
  <si>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</si>
  <si>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</si>
  <si>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</si>
  <si>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</si>
  <si>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</si>
  <si>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</si>
  <si>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</si>
  <si>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</si>
  <si>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</si>
  <si>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</si>
  <si>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</si>
  <si>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</si>
  <si>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</si>
  <si>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</si>
  <si>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</si>
  <si>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 xml:space="preserve">FEBRERO </t>
  </si>
  <si>
    <t xml:space="preserve"> -   </t>
  </si>
  <si>
    <t xml:space="preserve">MARZO </t>
  </si>
  <si>
    <t>ABRIL</t>
  </si>
  <si>
    <t>MAYO</t>
  </si>
  <si>
    <t>JUNIO</t>
  </si>
  <si>
    <t>JULIO</t>
  </si>
  <si>
    <t>AGOSTO</t>
  </si>
  <si>
    <t>SEPTIEMBRE</t>
  </si>
  <si>
    <t>2.6.2-MOBILIARIO Y EQUIPO AUDIOVISUAL, RECREATIVO Y EDUCACIONAL</t>
  </si>
  <si>
    <t>OCTUBRE</t>
  </si>
  <si>
    <t>NOVIEMBRE</t>
  </si>
  <si>
    <t>2.1.3-DIETAS Y GASTOS DE REPRESENTACIÓN</t>
  </si>
  <si>
    <t xml:space="preserve">PRESUPUESTO MODIFICADO </t>
  </si>
  <si>
    <t>PRESUPUESTO INCIAL</t>
  </si>
  <si>
    <t>DICIEMBRE</t>
  </si>
  <si>
    <t xml:space="preserve"> OFICINA NACIONAL DE METEOROLOGÍA</t>
  </si>
  <si>
    <t xml:space="preserve"> REPÚBLICA   DOMINICANA</t>
  </si>
  <si>
    <t>GOBIERNO DE LA</t>
  </si>
  <si>
    <t xml:space="preserve"> Año 2021</t>
  </si>
  <si>
    <t xml:space="preserve"> Ejecución de Gastos y Aplicaciones Financieras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</si>
  <si>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RD$</t>
  </si>
  <si>
    <t>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</si>
</sst>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8"/>
      <color indexed="8"/>
      <name val="Calibri"/>
      <family val="2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164" fontId="2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/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12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0" fontId="0" fillId="0" borderId="0" xfId="0" applyFill="1"/>
    <xf numFmtId="165" fontId="1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 wrapText="1"/>
    </xf>
    <xf numFmtId="165" fontId="12" fillId="0" borderId="0" xfId="2" applyNumberFormat="1" applyFont="1" applyBorder="1" applyAlignment="1">
      <alignment horizontal="right" vertical="center" wrapText="1"/>
    </xf>
    <xf numFmtId="164" fontId="22" fillId="0" borderId="0" xfId="3" applyFont="1" applyBorder="1" applyAlignment="1">
      <alignment horizontal="right" vertical="center" wrapText="1"/>
    </xf>
    <xf numFmtId="43" fontId="22" fillId="0" borderId="0" xfId="3" applyNumberFormat="1" applyFont="1" applyBorder="1" applyAlignment="1">
      <alignment horizontal="right" vertical="center" wrapText="1"/>
    </xf>
    <xf numFmtId="164" fontId="22" fillId="0" borderId="0" xfId="3" applyFont="1" applyAlignment="1">
      <alignment horizontal="right" vertical="center" wrapText="1"/>
    </xf>
    <xf numFmtId="165" fontId="12" fillId="0" borderId="0" xfId="2" applyNumberFormat="1" applyFont="1" applyFill="1" applyBorder="1" applyAlignment="1">
      <alignment horizontal="right" vertical="center" wrapText="1"/>
    </xf>
    <xf numFmtId="164" fontId="22" fillId="0" borderId="0" xfId="3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right" vertical="center" wrapText="1"/>
    </xf>
    <xf numFmtId="165" fontId="13" fillId="0" borderId="0" xfId="2" applyNumberFormat="1" applyFont="1" applyFill="1" applyBorder="1" applyAlignment="1">
      <alignment horizontal="right" vertical="center" wrapText="1"/>
    </xf>
    <xf numFmtId="164" fontId="24" fillId="0" borderId="0" xfId="3" applyFont="1" applyFill="1" applyBorder="1" applyAlignment="1">
      <alignment horizontal="right" vertical="center" wrapText="1"/>
    </xf>
    <xf numFmtId="43" fontId="24" fillId="0" borderId="0" xfId="3" applyNumberFormat="1" applyFont="1" applyBorder="1" applyAlignment="1">
      <alignment horizontal="right" vertical="center" wrapText="1"/>
    </xf>
    <xf numFmtId="164" fontId="23" fillId="0" borderId="0" xfId="3" applyFont="1" applyFill="1" applyBorder="1" applyAlignment="1">
      <alignment horizontal="right" vertical="center" wrapText="1"/>
    </xf>
    <xf numFmtId="165" fontId="12" fillId="0" borderId="0" xfId="1" applyNumberFormat="1" applyFont="1" applyFill="1" applyBorder="1" applyAlignment="1">
      <alignment horizontal="right" wrapText="1"/>
    </xf>
    <xf numFmtId="165" fontId="12" fillId="0" borderId="0" xfId="2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65" fontId="12" fillId="0" borderId="0" xfId="0" applyNumberFormat="1" applyFont="1" applyFill="1" applyBorder="1" applyAlignment="1">
      <alignment horizontal="right" wrapText="1"/>
    </xf>
    <xf numFmtId="165" fontId="13" fillId="0" borderId="0" xfId="0" applyNumberFormat="1" applyFont="1" applyFill="1" applyBorder="1" applyAlignment="1">
      <alignment horizontal="right" wrapText="1"/>
    </xf>
    <xf numFmtId="43" fontId="24" fillId="0" borderId="0" xfId="3" applyNumberFormat="1" applyFont="1" applyBorder="1" applyAlignment="1">
      <alignment horizontal="right" wrapText="1"/>
    </xf>
    <xf numFmtId="43" fontId="22" fillId="0" borderId="0" xfId="3" applyNumberFormat="1" applyFont="1" applyBorder="1" applyAlignment="1">
      <alignment horizontal="right" wrapText="1"/>
    </xf>
    <xf numFmtId="49" fontId="9" fillId="0" borderId="1" xfId="0" applyNumberFormat="1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vertical="center" wrapText="1"/>
    </xf>
    <xf numFmtId="0" fontId="0" fillId="0" borderId="0" xfId="0" applyAlignment="1"/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13" fillId="0" borderId="5" xfId="1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5" fontId="12" fillId="0" borderId="6" xfId="1" applyNumberFormat="1" applyFont="1" applyFill="1" applyBorder="1" applyAlignment="1">
      <alignment horizontal="right" vertical="center" wrapText="1"/>
    </xf>
    <xf numFmtId="165" fontId="13" fillId="0" borderId="7" xfId="1" applyNumberFormat="1" applyFont="1" applyFill="1" applyBorder="1" applyAlignment="1">
      <alignment horizontal="right" vertical="center" wrapText="1"/>
    </xf>
    <xf numFmtId="165" fontId="12" fillId="0" borderId="7" xfId="1" applyNumberFormat="1" applyFont="1" applyFill="1" applyBorder="1" applyAlignment="1">
      <alignment horizontal="right" vertical="center" wrapText="1"/>
    </xf>
    <xf numFmtId="165" fontId="13" fillId="0" borderId="6" xfId="1" applyNumberFormat="1" applyFont="1" applyFill="1" applyBorder="1" applyAlignment="1">
      <alignment horizontal="right" vertical="center" wrapText="1"/>
    </xf>
    <xf numFmtId="165" fontId="13" fillId="0" borderId="6" xfId="0" applyNumberFormat="1" applyFont="1" applyFill="1" applyBorder="1" applyAlignment="1">
      <alignment horizontal="right" vertical="center" wrapText="1"/>
    </xf>
    <xf numFmtId="165" fontId="13" fillId="0" borderId="7" xfId="0" applyNumberFormat="1" applyFont="1" applyFill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165" fontId="13" fillId="0" borderId="8" xfId="0" applyNumberFormat="1" applyFont="1" applyFill="1" applyBorder="1" applyAlignment="1">
      <alignment horizontal="right" vertical="center" wrapText="1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6</xdr:row>
      <xdr:rowOff>28575</xdr:rowOff>
    </xdr:from>
    <xdr:to>
      <xdr:col>0</xdr:col>
      <xdr:colOff>1704975</xdr:colOff>
      <xdr:row>6</xdr:row>
      <xdr:rowOff>29698</xdr:rowOff>
    </xdr:to>
    <xdr:pic>
      <xdr:nvPicPr>
        <xdr:cNvPr id="5" name="1 Imagen" descr="escudodominican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857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</xdr:row>
      <xdr:rowOff>57150</xdr:rowOff>
    </xdr:from>
    <xdr:to>
      <xdr:col>0</xdr:col>
      <xdr:colOff>1609725</xdr:colOff>
      <xdr:row>10</xdr:row>
      <xdr:rowOff>66675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19075" y="762000"/>
          <a:ext cx="1390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668111</xdr:colOff>
      <xdr:row>5</xdr:row>
      <xdr:rowOff>268061</xdr:rowOff>
    </xdr:from>
    <xdr:to>
      <xdr:col>7</xdr:col>
      <xdr:colOff>99332</xdr:colOff>
      <xdr:row>5</xdr:row>
      <xdr:rowOff>268061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6791325" y="1343025"/>
          <a:ext cx="1268186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892629</xdr:colOff>
      <xdr:row>0</xdr:row>
      <xdr:rowOff>68036</xdr:rowOff>
    </xdr:from>
    <xdr:to>
      <xdr:col>7</xdr:col>
      <xdr:colOff>66675</xdr:colOff>
      <xdr:row>4</xdr:row>
      <xdr:rowOff>54428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5843" y="68036"/>
          <a:ext cx="1011011" cy="775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showGridLines="0" tabSelected="1" topLeftCell="C69" zoomScaleNormal="100" workbookViewId="0">
      <selection activeCell="K65" sqref="K65"/>
    </sheetView>
  </sheetViews>
  <sheetFormatPr baseColWidth="10" defaultColWidth="9.140625" defaultRowHeight="15" x14ac:dyDescent="0.25"/>
  <cols>
    <col min="1" max="1" width="35.7109375" customWidth="1"/>
    <col min="2" max="3" width="13.7109375" bestFit="1" customWidth="1"/>
    <col min="4" max="4" width="14.42578125" bestFit="1" customWidth="1"/>
    <col min="5" max="5" width="14.28515625" bestFit="1" customWidth="1"/>
    <col min="6" max="6" width="13.5703125" bestFit="1" customWidth="1"/>
    <col min="7" max="8" width="13.85546875" bestFit="1" customWidth="1"/>
    <col min="9" max="10" width="13.5703125" bestFit="1" customWidth="1"/>
    <col min="11" max="11" width="14.140625" customWidth="1"/>
    <col min="12" max="12" width="13.140625" bestFit="1" customWidth="1"/>
    <col min="13" max="13" width="11.7109375" bestFit="1" customWidth="1"/>
    <col min="14" max="14" width="12.85546875" bestFit="1" customWidth="1"/>
    <col min="15" max="15" width="12.5703125" bestFit="1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1"/>
      <c r="L1" s="31"/>
      <c r="M1" s="31"/>
      <c r="N1" s="31"/>
      <c r="O1" s="31"/>
    </row>
    <row r="2" spans="1:16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</row>
    <row r="3" spans="1:16" ht="15.75" x14ac:dyDescent="0.25">
      <c r="A3" s="30"/>
      <c r="B3" s="30"/>
      <c r="C3" s="32"/>
      <c r="D3" s="32"/>
      <c r="E3" s="32"/>
      <c r="F3" s="30"/>
      <c r="G3" s="30"/>
      <c r="H3" s="30"/>
      <c r="I3" s="30"/>
      <c r="J3" s="30"/>
      <c r="K3" s="31"/>
      <c r="L3" s="31"/>
      <c r="M3" s="31"/>
      <c r="N3" s="31"/>
      <c r="O3" s="31"/>
    </row>
    <row r="4" spans="1:16" ht="15.75" x14ac:dyDescent="0.25">
      <c r="A4" s="30"/>
      <c r="B4" s="30"/>
      <c r="C4" s="32"/>
      <c r="D4" s="32"/>
      <c r="E4" s="32"/>
      <c r="F4" s="30"/>
      <c r="G4" s="30"/>
      <c r="H4" s="30"/>
      <c r="I4" s="30"/>
      <c r="J4" s="30"/>
      <c r="K4" s="31"/>
      <c r="L4" s="31"/>
      <c r="M4" s="31"/>
      <c r="N4" s="31"/>
      <c r="O4" s="31"/>
    </row>
    <row r="5" spans="1:16" ht="22.5" customHeight="1" x14ac:dyDescent="0.25">
      <c r="A5" s="63" t="s">
        <v>61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6" ht="22.5" customHeight="1" x14ac:dyDescent="0.25">
      <c r="A6" s="67" t="s">
        <v>60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6" ht="23.25" customHeight="1" x14ac:dyDescent="0.25">
      <c r="A7" s="64" t="s">
        <v>59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6" ht="10.5" customHeight="1" x14ac:dyDescent="0.25">
      <c r="A8" s="61"/>
      <c r="B8" s="61"/>
      <c r="C8" s="61"/>
      <c r="D8" s="61"/>
      <c r="E8" s="61"/>
      <c r="F8" s="61"/>
      <c r="G8" s="61"/>
      <c r="H8" s="61"/>
      <c r="I8" s="17"/>
      <c r="J8" s="16"/>
      <c r="K8" s="60"/>
      <c r="L8" s="60"/>
      <c r="M8" s="60"/>
      <c r="N8" s="60"/>
      <c r="O8" s="60"/>
    </row>
    <row r="9" spans="1:16" ht="15.75" customHeight="1" x14ac:dyDescent="0.25">
      <c r="A9" s="66" t="s">
        <v>62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6" ht="15.75" customHeight="1" x14ac:dyDescent="0.25">
      <c r="A10" s="65" t="s">
        <v>63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6" s="2" customFormat="1" ht="20.25" customHeight="1" x14ac:dyDescent="0.25">
      <c r="A11" s="28" t="s">
        <v>64</v>
      </c>
      <c r="B11" s="28"/>
      <c r="C11" s="28"/>
      <c r="D11" s="68" t="s">
        <v>65</v>
      </c>
      <c r="E11" s="68"/>
      <c r="F11" s="68"/>
      <c r="G11" s="68"/>
      <c r="H11" s="68"/>
      <c r="I11" s="68"/>
      <c r="J11" s="68"/>
      <c r="K11" s="28"/>
      <c r="L11" s="28"/>
      <c r="M11" s="28"/>
      <c r="N11" s="28"/>
      <c r="O11" s="28"/>
      <c r="P11" s="28"/>
    </row>
    <row r="12" spans="1:16" x14ac:dyDescent="0.25">
      <c r="A12" s="29"/>
      <c r="B12" s="29"/>
      <c r="C12" s="29"/>
      <c r="D12" s="29"/>
      <c r="E12" s="29"/>
      <c r="F12" s="29"/>
      <c r="G12" s="29"/>
      <c r="H12" s="29"/>
      <c r="I12" s="33"/>
      <c r="J12" s="30"/>
      <c r="K12" s="31"/>
      <c r="L12" s="31"/>
      <c r="M12" s="31"/>
      <c r="N12" s="31"/>
      <c r="O12" s="31"/>
    </row>
    <row r="13" spans="1:16" ht="30" x14ac:dyDescent="0.25">
      <c r="A13" s="62" t="s">
        <v>0</v>
      </c>
      <c r="B13" s="70" t="s">
        <v>57</v>
      </c>
      <c r="C13" s="71" t="s">
        <v>56</v>
      </c>
      <c r="D13" s="62" t="s">
        <v>36</v>
      </c>
      <c r="E13" s="62" t="s">
        <v>43</v>
      </c>
      <c r="F13" s="62" t="s">
        <v>45</v>
      </c>
      <c r="G13" s="62" t="s">
        <v>46</v>
      </c>
      <c r="H13" s="62" t="s">
        <v>47</v>
      </c>
      <c r="I13" s="62" t="s">
        <v>48</v>
      </c>
      <c r="J13" s="62" t="s">
        <v>49</v>
      </c>
      <c r="K13" s="62" t="s">
        <v>50</v>
      </c>
      <c r="L13" s="62" t="s">
        <v>51</v>
      </c>
      <c r="M13" s="62" t="s">
        <v>53</v>
      </c>
      <c r="N13" s="62" t="s">
        <v>54</v>
      </c>
      <c r="O13" s="62" t="s">
        <v>58</v>
      </c>
    </row>
    <row r="14" spans="1:16" x14ac:dyDescent="0.25">
      <c r="A14" s="34" t="s">
        <v>1</v>
      </c>
      <c r="B14" s="72">
        <v>194688996</v>
      </c>
      <c r="C14" s="73">
        <v>199143911</v>
      </c>
      <c r="D14" s="35">
        <v>10980235.58</v>
      </c>
      <c r="E14" s="37">
        <v>11074907.699999999</v>
      </c>
      <c r="F14" s="35">
        <v>11469334.119999999</v>
      </c>
      <c r="G14" s="38">
        <v>16860885.02</v>
      </c>
      <c r="H14" s="38">
        <v>13276695.529999999</v>
      </c>
      <c r="I14" s="38">
        <v>16782962.309999999</v>
      </c>
      <c r="J14" s="39">
        <v>16417297.039999999</v>
      </c>
      <c r="K14" s="40">
        <v>13822492.91</v>
      </c>
      <c r="L14" s="40">
        <v>13155141.52</v>
      </c>
      <c r="M14" s="41">
        <v>12211065.189999999</v>
      </c>
      <c r="N14" s="41">
        <v>16788477.370000001</v>
      </c>
      <c r="O14" s="42">
        <v>29547210</v>
      </c>
    </row>
    <row r="15" spans="1:16" ht="36" customHeight="1" x14ac:dyDescent="0.25">
      <c r="A15" s="19" t="s">
        <v>2</v>
      </c>
      <c r="B15" s="72">
        <v>194688996</v>
      </c>
      <c r="C15" s="74">
        <v>199143911</v>
      </c>
      <c r="D15" s="35">
        <v>10980235.58</v>
      </c>
      <c r="E15" s="37">
        <v>11074907.699999999</v>
      </c>
      <c r="F15" s="35">
        <v>11469334.119999999</v>
      </c>
      <c r="G15" s="35">
        <v>16860885.02</v>
      </c>
      <c r="H15" s="35">
        <v>13276695.529999999</v>
      </c>
      <c r="I15" s="35">
        <v>16782962.309999999</v>
      </c>
      <c r="J15" s="43">
        <v>16417297.039999999</v>
      </c>
      <c r="K15" s="44">
        <v>13822492.91</v>
      </c>
      <c r="L15" s="44">
        <v>13155141.52</v>
      </c>
      <c r="M15" s="41">
        <v>12211065.189999999</v>
      </c>
      <c r="N15" s="41">
        <v>16788477.370000001</v>
      </c>
      <c r="O15" s="42">
        <v>29547210</v>
      </c>
    </row>
    <row r="16" spans="1:16" ht="33.75" customHeight="1" x14ac:dyDescent="0.25">
      <c r="A16" s="19" t="s">
        <v>3</v>
      </c>
      <c r="B16" s="72">
        <v>194688996</v>
      </c>
      <c r="C16" s="74">
        <v>199143911</v>
      </c>
      <c r="D16" s="35">
        <v>10980235.58</v>
      </c>
      <c r="E16" s="37">
        <v>11074907.699999999</v>
      </c>
      <c r="F16" s="35">
        <v>11469334.119999999</v>
      </c>
      <c r="G16" s="35">
        <v>16860885.02</v>
      </c>
      <c r="H16" s="35">
        <v>13276695.529999999</v>
      </c>
      <c r="I16" s="35">
        <v>16782962.309999999</v>
      </c>
      <c r="J16" s="43">
        <v>16417297.039999999</v>
      </c>
      <c r="K16" s="44">
        <v>13822492.91</v>
      </c>
      <c r="L16" s="44">
        <v>13155141.52</v>
      </c>
      <c r="M16" s="41">
        <v>12211065.189999999</v>
      </c>
      <c r="N16" s="41">
        <v>16788477.370000001</v>
      </c>
      <c r="O16" s="42">
        <v>29547210</v>
      </c>
    </row>
    <row r="17" spans="1:15" ht="23.25" customHeight="1" x14ac:dyDescent="0.25">
      <c r="A17" s="19" t="s">
        <v>4</v>
      </c>
      <c r="B17" s="72">
        <v>194688996</v>
      </c>
      <c r="C17" s="74">
        <v>199143911</v>
      </c>
      <c r="D17" s="35">
        <v>10980235.58</v>
      </c>
      <c r="E17" s="37">
        <v>11074907.699999999</v>
      </c>
      <c r="F17" s="35">
        <v>11469334.119999999</v>
      </c>
      <c r="G17" s="35">
        <v>16860885.02</v>
      </c>
      <c r="H17" s="35">
        <v>13276695.529999999</v>
      </c>
      <c r="I17" s="35">
        <v>16782962.309999999</v>
      </c>
      <c r="J17" s="43">
        <v>16417297.039999999</v>
      </c>
      <c r="K17" s="44">
        <v>13822492.91</v>
      </c>
      <c r="L17" s="44">
        <v>13155141.52</v>
      </c>
      <c r="M17" s="41">
        <v>12211065.189999999</v>
      </c>
      <c r="N17" s="41">
        <v>16788477.370000001</v>
      </c>
      <c r="O17" s="42">
        <v>29547210</v>
      </c>
    </row>
    <row r="18" spans="1:15" x14ac:dyDescent="0.25">
      <c r="A18" s="19" t="s">
        <v>5</v>
      </c>
      <c r="B18" s="72">
        <v>194688996</v>
      </c>
      <c r="C18" s="74">
        <f>+C19+C24+C34+C43+C45</f>
        <v>199143911</v>
      </c>
      <c r="D18" s="35">
        <v>10980235.58</v>
      </c>
      <c r="E18" s="37">
        <v>11074907.699999999</v>
      </c>
      <c r="F18" s="35">
        <v>11469334.119999999</v>
      </c>
      <c r="G18" s="35">
        <v>16860885.02</v>
      </c>
      <c r="H18" s="35">
        <v>13276695.529999999</v>
      </c>
      <c r="I18" s="35">
        <v>16782962.309999999</v>
      </c>
      <c r="J18" s="43">
        <v>16417297.039999999</v>
      </c>
      <c r="K18" s="44">
        <v>13822492.91</v>
      </c>
      <c r="L18" s="44">
        <v>13155141.52</v>
      </c>
      <c r="M18" s="41">
        <v>12211065.189999999</v>
      </c>
      <c r="N18" s="41">
        <v>16788477.370000001</v>
      </c>
      <c r="O18" s="42">
        <v>29547210</v>
      </c>
    </row>
    <row r="19" spans="1:15" s="21" customFormat="1" x14ac:dyDescent="0.25">
      <c r="A19" s="20" t="s">
        <v>6</v>
      </c>
      <c r="B19" s="75">
        <v>152593437</v>
      </c>
      <c r="C19" s="73">
        <f>SUM(C20:C23)</f>
        <v>157048352</v>
      </c>
      <c r="D19" s="36">
        <v>10796747.289999999</v>
      </c>
      <c r="E19" s="45">
        <v>10722451.140000001</v>
      </c>
      <c r="F19" s="36">
        <v>10679661.23</v>
      </c>
      <c r="G19" s="36">
        <v>10713230.279999999</v>
      </c>
      <c r="H19" s="36">
        <v>10835315.380000001</v>
      </c>
      <c r="I19" s="36">
        <v>10882511.939999999</v>
      </c>
      <c r="J19" s="46">
        <v>14630315.85</v>
      </c>
      <c r="K19" s="47">
        <v>11371395.710000001</v>
      </c>
      <c r="L19" s="47">
        <v>10811826.42</v>
      </c>
      <c r="M19" s="48">
        <v>10824425.630000001</v>
      </c>
      <c r="N19" s="48">
        <v>12174736.57</v>
      </c>
      <c r="O19" s="42">
        <v>23917853.239999998</v>
      </c>
    </row>
    <row r="20" spans="1:15" x14ac:dyDescent="0.25">
      <c r="A20" s="19" t="s">
        <v>7</v>
      </c>
      <c r="B20" s="72">
        <v>119512000</v>
      </c>
      <c r="C20" s="74">
        <v>123966915</v>
      </c>
      <c r="D20" s="35">
        <v>8901439.5999999996</v>
      </c>
      <c r="E20" s="37">
        <v>8837024.6999999993</v>
      </c>
      <c r="F20" s="35">
        <v>8797643.0899999999</v>
      </c>
      <c r="G20" s="35">
        <v>8818118.0899999999</v>
      </c>
      <c r="H20" s="35">
        <v>8920498.0899999999</v>
      </c>
      <c r="I20" s="35">
        <v>8957949.5999999996</v>
      </c>
      <c r="J20" s="43">
        <v>12691917.73</v>
      </c>
      <c r="K20" s="44">
        <v>9425769.5800000001</v>
      </c>
      <c r="L20" s="44">
        <v>8884796.4900000002</v>
      </c>
      <c r="M20" s="41">
        <v>8901844.9199999999</v>
      </c>
      <c r="N20" s="41">
        <v>10233018.15</v>
      </c>
      <c r="O20" s="42">
        <v>21962425.82</v>
      </c>
    </row>
    <row r="21" spans="1:15" ht="18.75" customHeight="1" x14ac:dyDescent="0.25">
      <c r="A21" s="19" t="s">
        <v>8</v>
      </c>
      <c r="B21" s="72">
        <v>16726437</v>
      </c>
      <c r="C21" s="74">
        <v>16726437</v>
      </c>
      <c r="D21" s="35">
        <v>547000</v>
      </c>
      <c r="E21" s="37">
        <v>547000</v>
      </c>
      <c r="F21" s="35">
        <v>547000</v>
      </c>
      <c r="G21" s="35">
        <v>557000</v>
      </c>
      <c r="H21" s="35">
        <v>561000</v>
      </c>
      <c r="I21" s="35">
        <v>565000</v>
      </c>
      <c r="J21" s="43">
        <v>581000</v>
      </c>
      <c r="K21" s="44">
        <v>586000</v>
      </c>
      <c r="L21" s="44">
        <v>574000</v>
      </c>
      <c r="M21" s="41">
        <v>568500</v>
      </c>
      <c r="N21" s="41">
        <v>568000</v>
      </c>
      <c r="O21" s="42">
        <v>561000</v>
      </c>
    </row>
    <row r="22" spans="1:15" ht="21.75" customHeight="1" x14ac:dyDescent="0.25">
      <c r="A22" s="19" t="s">
        <v>55</v>
      </c>
      <c r="B22" s="72">
        <v>715000</v>
      </c>
      <c r="C22" s="74">
        <v>715000</v>
      </c>
      <c r="D22" s="35">
        <v>0</v>
      </c>
      <c r="E22" s="35">
        <v>0</v>
      </c>
      <c r="F22" s="35">
        <v>0</v>
      </c>
      <c r="G22" s="37">
        <v>0</v>
      </c>
      <c r="H22" s="35">
        <v>0</v>
      </c>
      <c r="I22" s="35">
        <v>0</v>
      </c>
      <c r="J22" s="35">
        <v>0</v>
      </c>
      <c r="K22" s="35">
        <v>0</v>
      </c>
      <c r="L22" s="43">
        <v>0</v>
      </c>
      <c r="M22" s="49">
        <v>0</v>
      </c>
      <c r="N22" s="49">
        <v>0</v>
      </c>
      <c r="O22" s="42">
        <v>0</v>
      </c>
    </row>
    <row r="23" spans="1:15" ht="22.5" x14ac:dyDescent="0.25">
      <c r="A23" s="19" t="s">
        <v>9</v>
      </c>
      <c r="B23" s="72">
        <v>15640000</v>
      </c>
      <c r="C23" s="74">
        <v>15640000</v>
      </c>
      <c r="D23" s="35">
        <v>1348307.69</v>
      </c>
      <c r="E23" s="37">
        <v>1338426.44</v>
      </c>
      <c r="F23" s="35">
        <v>1335018.1399999999</v>
      </c>
      <c r="G23" s="35">
        <v>1338112.19</v>
      </c>
      <c r="H23" s="35">
        <v>1353817.29</v>
      </c>
      <c r="I23" s="35">
        <v>1359562.34</v>
      </c>
      <c r="J23" s="43">
        <v>1357398.12</v>
      </c>
      <c r="K23" s="44">
        <v>1359626.13</v>
      </c>
      <c r="L23" s="44">
        <v>1353029.93</v>
      </c>
      <c r="M23" s="41">
        <v>1354080.71</v>
      </c>
      <c r="N23" s="41">
        <v>1373718.42</v>
      </c>
      <c r="O23" s="42">
        <v>1394427.42</v>
      </c>
    </row>
    <row r="24" spans="1:15" s="21" customFormat="1" x14ac:dyDescent="0.25">
      <c r="A24" s="20" t="s">
        <v>10</v>
      </c>
      <c r="B24" s="75">
        <v>13254703</v>
      </c>
      <c r="C24" s="73">
        <f>SUM(C25:C33)</f>
        <v>13254703</v>
      </c>
      <c r="D24" s="36">
        <v>183488.29</v>
      </c>
      <c r="E24" s="45">
        <v>352456.56</v>
      </c>
      <c r="F24" s="36">
        <v>789672.89</v>
      </c>
      <c r="G24" s="36">
        <v>639620.11</v>
      </c>
      <c r="H24" s="36">
        <v>759142.9</v>
      </c>
      <c r="I24" s="36">
        <v>1640383.82</v>
      </c>
      <c r="J24" s="46">
        <v>886554.96</v>
      </c>
      <c r="K24" s="47">
        <v>350140.19</v>
      </c>
      <c r="L24" s="47">
        <v>1100597.44</v>
      </c>
      <c r="M24" s="48">
        <v>792156.35</v>
      </c>
      <c r="N24" s="48">
        <v>1475120.2</v>
      </c>
      <c r="O24" s="42">
        <v>1894973.3</v>
      </c>
    </row>
    <row r="25" spans="1:15" ht="18" customHeight="1" x14ac:dyDescent="0.25">
      <c r="A25" s="19" t="s">
        <v>11</v>
      </c>
      <c r="B25" s="72">
        <v>5032285</v>
      </c>
      <c r="C25" s="74">
        <v>5032285</v>
      </c>
      <c r="D25" s="35">
        <v>183488.29</v>
      </c>
      <c r="E25" s="37">
        <v>308506.56</v>
      </c>
      <c r="F25" s="35">
        <v>491622.89</v>
      </c>
      <c r="G25" s="35">
        <v>470920.11</v>
      </c>
      <c r="H25" s="35">
        <v>305531.68</v>
      </c>
      <c r="I25" s="35">
        <v>746138.59</v>
      </c>
      <c r="J25" s="43">
        <v>626140.56000000006</v>
      </c>
      <c r="K25" s="44">
        <v>189040.18</v>
      </c>
      <c r="L25" s="44">
        <v>492964.11</v>
      </c>
      <c r="M25" s="41">
        <v>503639.68</v>
      </c>
      <c r="N25" s="41">
        <v>470380.47</v>
      </c>
      <c r="O25" s="42">
        <v>451839.74</v>
      </c>
    </row>
    <row r="26" spans="1:15" ht="23.25" customHeight="1" x14ac:dyDescent="0.25">
      <c r="A26" s="19" t="s">
        <v>38</v>
      </c>
      <c r="B26" s="72">
        <v>900000</v>
      </c>
      <c r="C26" s="74">
        <v>900000</v>
      </c>
      <c r="D26" s="37">
        <v>0</v>
      </c>
      <c r="E26" s="37">
        <v>0</v>
      </c>
      <c r="F26" s="35">
        <v>0</v>
      </c>
      <c r="G26" s="35">
        <v>0</v>
      </c>
      <c r="H26" s="35">
        <v>20833.349999999999</v>
      </c>
      <c r="I26" s="35">
        <v>0</v>
      </c>
      <c r="J26" s="43">
        <v>0</v>
      </c>
      <c r="K26" s="44">
        <v>12500.01</v>
      </c>
      <c r="L26" s="44">
        <v>4166.67</v>
      </c>
      <c r="M26" s="41">
        <v>4166.67</v>
      </c>
      <c r="N26" s="41">
        <v>4166.67</v>
      </c>
      <c r="O26" s="42">
        <v>35436.67</v>
      </c>
    </row>
    <row r="27" spans="1:15" x14ac:dyDescent="0.25">
      <c r="A27" s="19" t="s">
        <v>12</v>
      </c>
      <c r="B27" s="72">
        <v>1300000</v>
      </c>
      <c r="C27" s="74">
        <v>1300000</v>
      </c>
      <c r="D27" s="37">
        <v>0</v>
      </c>
      <c r="E27" s="37">
        <v>43950</v>
      </c>
      <c r="F27" s="35">
        <v>262650</v>
      </c>
      <c r="G27" s="35">
        <v>168700</v>
      </c>
      <c r="H27" s="35">
        <v>404150</v>
      </c>
      <c r="I27" s="35">
        <v>204924</v>
      </c>
      <c r="J27" s="43">
        <v>211350</v>
      </c>
      <c r="K27" s="44">
        <v>148600</v>
      </c>
      <c r="L27" s="44">
        <v>305650</v>
      </c>
      <c r="M27" s="41">
        <v>274350</v>
      </c>
      <c r="N27" s="41">
        <v>277980</v>
      </c>
      <c r="O27" s="42">
        <v>-900</v>
      </c>
    </row>
    <row r="28" spans="1:15" x14ac:dyDescent="0.25">
      <c r="A28" s="19" t="s">
        <v>39</v>
      </c>
      <c r="B28" s="72">
        <v>170000</v>
      </c>
      <c r="C28" s="74">
        <v>170000</v>
      </c>
      <c r="D28" s="37">
        <v>0</v>
      </c>
      <c r="E28" s="37">
        <v>0</v>
      </c>
      <c r="F28" s="35">
        <v>0</v>
      </c>
      <c r="G28" s="35">
        <v>0</v>
      </c>
      <c r="H28" s="35">
        <v>0</v>
      </c>
      <c r="I28" s="35">
        <v>0</v>
      </c>
      <c r="J28" s="43">
        <v>0</v>
      </c>
      <c r="K28" s="44">
        <v>0</v>
      </c>
      <c r="L28" s="44">
        <v>0</v>
      </c>
      <c r="M28" s="41">
        <v>0</v>
      </c>
      <c r="N28" s="41">
        <v>0</v>
      </c>
      <c r="O28" s="42">
        <v>48800</v>
      </c>
    </row>
    <row r="29" spans="1:15" x14ac:dyDescent="0.25">
      <c r="A29" s="19" t="s">
        <v>40</v>
      </c>
      <c r="B29" s="72">
        <v>167418</v>
      </c>
      <c r="C29" s="74">
        <v>167418</v>
      </c>
      <c r="D29" s="37">
        <v>0</v>
      </c>
      <c r="E29" s="37">
        <v>0</v>
      </c>
      <c r="F29" s="35">
        <v>0</v>
      </c>
      <c r="G29" s="35">
        <v>0</v>
      </c>
      <c r="H29" s="35">
        <v>0</v>
      </c>
      <c r="I29" s="35">
        <v>4960</v>
      </c>
      <c r="J29" s="43">
        <v>0</v>
      </c>
      <c r="K29" s="44">
        <v>0</v>
      </c>
      <c r="L29" s="44">
        <v>0</v>
      </c>
      <c r="M29" s="41">
        <v>0</v>
      </c>
      <c r="N29" s="41">
        <v>0</v>
      </c>
      <c r="O29" s="42">
        <v>0</v>
      </c>
    </row>
    <row r="30" spans="1:15" x14ac:dyDescent="0.25">
      <c r="A30" s="19" t="s">
        <v>26</v>
      </c>
      <c r="B30" s="72">
        <v>900000</v>
      </c>
      <c r="C30" s="74">
        <v>900000</v>
      </c>
      <c r="D30" s="37">
        <v>0</v>
      </c>
      <c r="E30" s="37">
        <v>0</v>
      </c>
      <c r="F30" s="35">
        <v>0</v>
      </c>
      <c r="G30" s="35">
        <v>0</v>
      </c>
      <c r="H30" s="35">
        <v>0</v>
      </c>
      <c r="I30" s="35">
        <v>676881.1</v>
      </c>
      <c r="J30" s="43">
        <v>0</v>
      </c>
      <c r="K30" s="44">
        <v>0</v>
      </c>
      <c r="L30" s="44">
        <v>0</v>
      </c>
      <c r="M30" s="41">
        <v>0</v>
      </c>
      <c r="N30" s="41">
        <v>0</v>
      </c>
      <c r="O30" s="42">
        <v>0</v>
      </c>
    </row>
    <row r="31" spans="1:15" ht="33.75" x14ac:dyDescent="0.25">
      <c r="A31" s="19" t="s">
        <v>13</v>
      </c>
      <c r="B31" s="72">
        <v>1320000</v>
      </c>
      <c r="C31" s="74">
        <v>1320000</v>
      </c>
      <c r="D31" s="37">
        <v>0</v>
      </c>
      <c r="E31" s="37">
        <v>0</v>
      </c>
      <c r="F31" s="35">
        <v>35400</v>
      </c>
      <c r="G31" s="35">
        <v>0</v>
      </c>
      <c r="H31" s="35">
        <v>0</v>
      </c>
      <c r="I31" s="35">
        <v>36108</v>
      </c>
      <c r="J31" s="43">
        <v>0</v>
      </c>
      <c r="K31" s="44">
        <v>0</v>
      </c>
      <c r="L31" s="44">
        <v>98160.66</v>
      </c>
      <c r="M31" s="41">
        <v>0</v>
      </c>
      <c r="N31" s="41">
        <v>722593.06</v>
      </c>
      <c r="O31" s="42">
        <v>656201.43999999994</v>
      </c>
    </row>
    <row r="32" spans="1:15" ht="22.5" x14ac:dyDescent="0.25">
      <c r="A32" s="19" t="s">
        <v>14</v>
      </c>
      <c r="B32" s="72">
        <v>2515000</v>
      </c>
      <c r="C32" s="74">
        <v>2515000</v>
      </c>
      <c r="D32" s="37">
        <v>0</v>
      </c>
      <c r="E32" s="37">
        <v>0</v>
      </c>
      <c r="F32" s="37">
        <v>0</v>
      </c>
      <c r="G32" s="35">
        <v>0</v>
      </c>
      <c r="H32" s="35">
        <v>0</v>
      </c>
      <c r="I32" s="35">
        <v>0</v>
      </c>
      <c r="J32" s="43">
        <v>49064.4</v>
      </c>
      <c r="K32" s="44">
        <v>0</v>
      </c>
      <c r="L32" s="44">
        <v>0</v>
      </c>
      <c r="M32" s="41">
        <v>10000</v>
      </c>
      <c r="N32" s="41">
        <v>0</v>
      </c>
      <c r="O32" s="42">
        <v>327840.40000000002</v>
      </c>
    </row>
    <row r="33" spans="1:17" ht="39" customHeight="1" x14ac:dyDescent="0.25">
      <c r="A33" s="19" t="s">
        <v>37</v>
      </c>
      <c r="B33" s="72">
        <v>950000</v>
      </c>
      <c r="C33" s="74">
        <v>950000</v>
      </c>
      <c r="D33" s="37">
        <v>0</v>
      </c>
      <c r="E33" s="37">
        <v>0</v>
      </c>
      <c r="F33" s="37">
        <v>0</v>
      </c>
      <c r="G33" s="35">
        <v>0</v>
      </c>
      <c r="H33" s="35">
        <v>28627.87</v>
      </c>
      <c r="I33" s="35">
        <v>-28627.87</v>
      </c>
      <c r="J33" s="43">
        <v>0</v>
      </c>
      <c r="K33" s="44">
        <v>0</v>
      </c>
      <c r="L33" s="44">
        <v>199656</v>
      </c>
      <c r="M33" s="41">
        <v>0</v>
      </c>
      <c r="N33" s="41">
        <v>0</v>
      </c>
      <c r="O33" s="42">
        <v>375755.05</v>
      </c>
    </row>
    <row r="34" spans="1:17" s="21" customFormat="1" ht="21.75" customHeight="1" x14ac:dyDescent="0.25">
      <c r="A34" s="20" t="s">
        <v>15</v>
      </c>
      <c r="B34" s="75">
        <v>13940856</v>
      </c>
      <c r="C34" s="73">
        <f>SUM(C35:C42)</f>
        <v>13940856</v>
      </c>
      <c r="D34" s="45">
        <v>0</v>
      </c>
      <c r="E34" s="45">
        <v>0</v>
      </c>
      <c r="F34" s="45">
        <v>0</v>
      </c>
      <c r="G34" s="36">
        <v>2665230.06</v>
      </c>
      <c r="H34" s="36">
        <v>957717.66</v>
      </c>
      <c r="I34" s="36">
        <v>253458.84</v>
      </c>
      <c r="J34" s="46">
        <v>900426.23</v>
      </c>
      <c r="K34" s="47">
        <v>1877760.01</v>
      </c>
      <c r="L34" s="47">
        <v>945014.51</v>
      </c>
      <c r="M34" s="48">
        <v>426820.84</v>
      </c>
      <c r="N34" s="48">
        <v>2555164.15</v>
      </c>
      <c r="O34" s="42">
        <v>278638.39</v>
      </c>
    </row>
    <row r="35" spans="1:17" ht="35.25" customHeight="1" x14ac:dyDescent="0.25">
      <c r="A35" s="19" t="s">
        <v>16</v>
      </c>
      <c r="B35" s="72">
        <v>600000</v>
      </c>
      <c r="C35" s="74">
        <v>600000</v>
      </c>
      <c r="D35" s="37">
        <v>0</v>
      </c>
      <c r="E35" s="37">
        <v>0</v>
      </c>
      <c r="F35" s="37">
        <v>0</v>
      </c>
      <c r="G35" s="35">
        <v>20041</v>
      </c>
      <c r="H35" s="35">
        <v>59450</v>
      </c>
      <c r="I35" s="35">
        <v>28627.87</v>
      </c>
      <c r="J35" s="43">
        <v>0</v>
      </c>
      <c r="K35" s="44">
        <v>0</v>
      </c>
      <c r="L35" s="44">
        <v>29260</v>
      </c>
      <c r="M35" s="41">
        <v>0</v>
      </c>
      <c r="N35" s="41">
        <v>150473.41</v>
      </c>
      <c r="O35" s="42">
        <v>84160.44</v>
      </c>
    </row>
    <row r="36" spans="1:17" x14ac:dyDescent="0.25">
      <c r="A36" s="19" t="s">
        <v>17</v>
      </c>
      <c r="B36" s="72">
        <v>950856</v>
      </c>
      <c r="C36" s="74">
        <v>950856</v>
      </c>
      <c r="D36" s="37">
        <v>0</v>
      </c>
      <c r="E36" s="37">
        <v>0</v>
      </c>
      <c r="F36" s="37">
        <v>0</v>
      </c>
      <c r="G36" s="35">
        <v>168078.98</v>
      </c>
      <c r="H36" s="35">
        <v>120354.1</v>
      </c>
      <c r="I36" s="35">
        <v>0</v>
      </c>
      <c r="J36" s="43">
        <v>0</v>
      </c>
      <c r="K36" s="44">
        <v>0</v>
      </c>
      <c r="L36" s="44">
        <v>0</v>
      </c>
      <c r="M36" s="41">
        <v>0</v>
      </c>
      <c r="N36" s="41">
        <v>13511</v>
      </c>
      <c r="O36" s="42">
        <v>0</v>
      </c>
    </row>
    <row r="37" spans="1:17" ht="21.75" customHeight="1" x14ac:dyDescent="0.25">
      <c r="A37" s="19" t="s">
        <v>18</v>
      </c>
      <c r="B37" s="72">
        <v>975000</v>
      </c>
      <c r="C37" s="74">
        <v>975000</v>
      </c>
      <c r="D37" s="37">
        <v>0</v>
      </c>
      <c r="E37" s="37">
        <v>0</v>
      </c>
      <c r="F37" s="37">
        <v>0</v>
      </c>
      <c r="G37" s="35">
        <v>93037.1</v>
      </c>
      <c r="H37" s="35">
        <v>180463.9</v>
      </c>
      <c r="I37" s="35">
        <v>0</v>
      </c>
      <c r="J37" s="43">
        <v>0</v>
      </c>
      <c r="K37" s="44">
        <v>0</v>
      </c>
      <c r="L37" s="44">
        <v>43087.22</v>
      </c>
      <c r="M37" s="41">
        <v>6900</v>
      </c>
      <c r="N37" s="44">
        <v>0</v>
      </c>
      <c r="O37" s="42">
        <v>7400</v>
      </c>
    </row>
    <row r="38" spans="1:17" x14ac:dyDescent="0.25">
      <c r="A38" s="19" t="s">
        <v>33</v>
      </c>
      <c r="B38" s="72">
        <v>50000</v>
      </c>
      <c r="C38" s="74">
        <v>50000</v>
      </c>
      <c r="D38" s="37">
        <v>0</v>
      </c>
      <c r="E38" s="37">
        <v>0</v>
      </c>
      <c r="F38" s="37">
        <v>0</v>
      </c>
      <c r="G38" s="35">
        <v>0</v>
      </c>
      <c r="H38" s="35">
        <v>42902.76</v>
      </c>
      <c r="I38" s="35">
        <v>0</v>
      </c>
      <c r="J38" s="43">
        <v>0</v>
      </c>
      <c r="K38" s="44">
        <v>0</v>
      </c>
      <c r="L38" s="44">
        <v>0</v>
      </c>
      <c r="M38" s="44">
        <v>0</v>
      </c>
      <c r="N38" s="44">
        <v>0</v>
      </c>
      <c r="O38" s="42">
        <v>0</v>
      </c>
    </row>
    <row r="39" spans="1:17" ht="25.5" customHeight="1" x14ac:dyDescent="0.25">
      <c r="A39" s="19" t="s">
        <v>19</v>
      </c>
      <c r="B39" s="72">
        <v>620000</v>
      </c>
      <c r="C39" s="74">
        <v>620000</v>
      </c>
      <c r="D39" s="37">
        <v>0</v>
      </c>
      <c r="E39" s="37">
        <v>0</v>
      </c>
      <c r="F39" s="37">
        <v>0</v>
      </c>
      <c r="G39" s="35">
        <v>76679.95</v>
      </c>
      <c r="H39" s="35">
        <v>161046.39999999999</v>
      </c>
      <c r="I39" s="35">
        <v>0</v>
      </c>
      <c r="J39" s="43">
        <v>0</v>
      </c>
      <c r="K39" s="44">
        <v>0</v>
      </c>
      <c r="L39" s="44">
        <v>188381.19</v>
      </c>
      <c r="M39" s="44">
        <v>0</v>
      </c>
      <c r="N39" s="44">
        <v>8731.82</v>
      </c>
      <c r="O39" s="42">
        <v>15046.18</v>
      </c>
    </row>
    <row r="40" spans="1:17" ht="36" customHeight="1" x14ac:dyDescent="0.25">
      <c r="A40" s="19" t="s">
        <v>20</v>
      </c>
      <c r="B40" s="72">
        <v>1225000</v>
      </c>
      <c r="C40" s="74">
        <v>1225000</v>
      </c>
      <c r="D40" s="37">
        <v>0</v>
      </c>
      <c r="E40" s="37">
        <v>0</v>
      </c>
      <c r="F40" s="37">
        <v>0</v>
      </c>
      <c r="G40" s="35">
        <v>222265.12</v>
      </c>
      <c r="H40" s="35">
        <v>12626</v>
      </c>
      <c r="I40" s="35">
        <v>3815.39</v>
      </c>
      <c r="J40" s="43">
        <v>0</v>
      </c>
      <c r="K40" s="44">
        <v>0</v>
      </c>
      <c r="L40" s="44">
        <v>0</v>
      </c>
      <c r="M40" s="44">
        <v>0</v>
      </c>
      <c r="N40" s="41">
        <v>35648.74</v>
      </c>
      <c r="O40" s="42">
        <v>4188.26</v>
      </c>
    </row>
    <row r="41" spans="1:17" ht="34.5" customHeight="1" x14ac:dyDescent="0.25">
      <c r="A41" s="19" t="s">
        <v>21</v>
      </c>
      <c r="B41" s="72">
        <v>4685000</v>
      </c>
      <c r="C41" s="74">
        <v>4685000</v>
      </c>
      <c r="D41" s="37">
        <v>0</v>
      </c>
      <c r="E41" s="37">
        <v>0</v>
      </c>
      <c r="F41" s="37">
        <v>0</v>
      </c>
      <c r="G41" s="35">
        <v>1690550.78</v>
      </c>
      <c r="H41" s="35">
        <v>0</v>
      </c>
      <c r="I41" s="35">
        <v>0</v>
      </c>
      <c r="J41" s="43">
        <v>348460</v>
      </c>
      <c r="K41" s="44">
        <v>950000</v>
      </c>
      <c r="L41" s="44">
        <v>42208.6</v>
      </c>
      <c r="M41" s="41">
        <v>286406.2</v>
      </c>
      <c r="N41" s="41">
        <v>831760</v>
      </c>
      <c r="O41" s="42">
        <v>147671.5</v>
      </c>
    </row>
    <row r="42" spans="1:17" x14ac:dyDescent="0.25">
      <c r="A42" s="19" t="s">
        <v>22</v>
      </c>
      <c r="B42" s="72">
        <v>4835000</v>
      </c>
      <c r="C42" s="74">
        <v>4835000</v>
      </c>
      <c r="D42" s="37">
        <v>0</v>
      </c>
      <c r="E42" s="37">
        <v>0</v>
      </c>
      <c r="F42" s="37">
        <v>0</v>
      </c>
      <c r="G42" s="35">
        <v>394577.13</v>
      </c>
      <c r="H42" s="35">
        <v>380874.5</v>
      </c>
      <c r="I42" s="35">
        <v>221015.58</v>
      </c>
      <c r="J42" s="43">
        <v>551966.23</v>
      </c>
      <c r="K42" s="44">
        <v>927760.01</v>
      </c>
      <c r="L42" s="44">
        <v>642077.5</v>
      </c>
      <c r="M42" s="41">
        <v>133514.64000000001</v>
      </c>
      <c r="N42" s="44">
        <v>1515039.18</v>
      </c>
      <c r="O42" s="42">
        <v>20172.009999999998</v>
      </c>
    </row>
    <row r="43" spans="1:17" s="22" customFormat="1" x14ac:dyDescent="0.25">
      <c r="A43" s="20" t="s">
        <v>34</v>
      </c>
      <c r="B43" s="75">
        <v>1320000</v>
      </c>
      <c r="C43" s="73">
        <f>SUM(C44)</f>
        <v>1320000</v>
      </c>
      <c r="D43" s="45">
        <v>0</v>
      </c>
      <c r="E43" s="45">
        <v>0</v>
      </c>
      <c r="F43" s="45">
        <v>0</v>
      </c>
      <c r="G43" s="36">
        <v>2000000</v>
      </c>
      <c r="H43" s="36">
        <v>0</v>
      </c>
      <c r="I43" s="36">
        <v>0</v>
      </c>
      <c r="J43" s="46">
        <v>0</v>
      </c>
      <c r="K43" s="47">
        <v>0</v>
      </c>
      <c r="L43" s="47">
        <v>0</v>
      </c>
      <c r="M43" s="47">
        <v>0</v>
      </c>
      <c r="N43" s="47">
        <v>0</v>
      </c>
      <c r="O43" s="42">
        <v>0</v>
      </c>
      <c r="P43" s="21"/>
      <c r="Q43" s="21"/>
    </row>
    <row r="44" spans="1:17" s="14" customFormat="1" ht="34.5" customHeight="1" x14ac:dyDescent="0.25">
      <c r="A44" s="19" t="s">
        <v>35</v>
      </c>
      <c r="B44" s="72">
        <v>1320000</v>
      </c>
      <c r="C44" s="74">
        <v>1320000</v>
      </c>
      <c r="D44" s="37">
        <v>0</v>
      </c>
      <c r="E44" s="37">
        <v>0</v>
      </c>
      <c r="F44" s="37">
        <v>0</v>
      </c>
      <c r="G44" s="35">
        <v>2000000</v>
      </c>
      <c r="H44" s="35">
        <v>0</v>
      </c>
      <c r="I44" s="35">
        <v>0</v>
      </c>
      <c r="J44" s="43">
        <v>0</v>
      </c>
      <c r="K44" s="44">
        <v>0</v>
      </c>
      <c r="L44" s="44">
        <v>0</v>
      </c>
      <c r="M44" s="44">
        <v>0</v>
      </c>
      <c r="N44" s="41">
        <v>0</v>
      </c>
      <c r="O44" s="42">
        <v>0</v>
      </c>
    </row>
    <row r="45" spans="1:17" s="22" customFormat="1" ht="22.5" customHeight="1" x14ac:dyDescent="0.25">
      <c r="A45" s="20" t="s">
        <v>23</v>
      </c>
      <c r="B45" s="75">
        <v>13580000</v>
      </c>
      <c r="C45" s="73">
        <f>SUM(C46:C55)</f>
        <v>13580000</v>
      </c>
      <c r="D45" s="45">
        <v>0</v>
      </c>
      <c r="E45" s="45">
        <v>0</v>
      </c>
      <c r="F45" s="45">
        <v>0</v>
      </c>
      <c r="G45" s="36">
        <v>842804.57</v>
      </c>
      <c r="H45" s="36">
        <v>724519.59</v>
      </c>
      <c r="I45" s="36">
        <v>4006607.71</v>
      </c>
      <c r="J45" s="46">
        <v>0</v>
      </c>
      <c r="K45" s="47">
        <v>223197</v>
      </c>
      <c r="L45" s="47">
        <v>157799.99</v>
      </c>
      <c r="M45" s="48">
        <v>307565.53000000003</v>
      </c>
      <c r="N45" s="48">
        <v>583456.44999999995</v>
      </c>
      <c r="O45" s="42">
        <v>3455745.07</v>
      </c>
    </row>
    <row r="46" spans="1:17" s="14" customFormat="1" ht="22.5" customHeight="1" x14ac:dyDescent="0.25">
      <c r="A46" s="19" t="s">
        <v>24</v>
      </c>
      <c r="B46" s="72">
        <v>2700000</v>
      </c>
      <c r="C46" s="74">
        <v>2700000</v>
      </c>
      <c r="D46" s="37">
        <v>0</v>
      </c>
      <c r="E46" s="37">
        <v>0</v>
      </c>
      <c r="F46" s="37">
        <v>0</v>
      </c>
      <c r="G46" s="35">
        <v>0</v>
      </c>
      <c r="H46" s="35">
        <v>0</v>
      </c>
      <c r="I46" s="35">
        <v>0</v>
      </c>
      <c r="J46" s="43">
        <v>0</v>
      </c>
      <c r="K46" s="44">
        <v>223197</v>
      </c>
      <c r="L46" s="44">
        <v>157799.99</v>
      </c>
      <c r="M46" s="41">
        <v>307565.53000000003</v>
      </c>
      <c r="N46" s="44">
        <v>506874.45</v>
      </c>
      <c r="O46" s="42">
        <v>1971029.29</v>
      </c>
    </row>
    <row r="47" spans="1:17" s="14" customFormat="1" ht="25.5" customHeight="1" x14ac:dyDescent="0.25">
      <c r="A47" s="19" t="s">
        <v>52</v>
      </c>
      <c r="B47" s="72">
        <v>130000</v>
      </c>
      <c r="C47" s="74">
        <v>130000</v>
      </c>
      <c r="D47" s="37">
        <v>0</v>
      </c>
      <c r="E47" s="37">
        <v>0</v>
      </c>
      <c r="F47" s="37">
        <v>0</v>
      </c>
      <c r="G47" s="35">
        <v>0</v>
      </c>
      <c r="H47" s="35">
        <v>0</v>
      </c>
      <c r="I47" s="35">
        <v>291764.71000000002</v>
      </c>
      <c r="J47" s="43">
        <v>0</v>
      </c>
      <c r="K47" s="44">
        <v>0</v>
      </c>
      <c r="L47" s="44">
        <v>0</v>
      </c>
      <c r="M47" s="44">
        <v>0</v>
      </c>
      <c r="N47" s="44">
        <v>0</v>
      </c>
      <c r="O47" s="42">
        <v>5900</v>
      </c>
    </row>
    <row r="48" spans="1:17" s="14" customFormat="1" ht="32.25" customHeight="1" x14ac:dyDescent="0.25">
      <c r="A48" s="19" t="s">
        <v>25</v>
      </c>
      <c r="B48" s="72">
        <v>4050000</v>
      </c>
      <c r="C48" s="74">
        <v>4050000</v>
      </c>
      <c r="D48" s="37">
        <v>0</v>
      </c>
      <c r="E48" s="37">
        <v>0</v>
      </c>
      <c r="F48" s="37">
        <v>0</v>
      </c>
      <c r="G48" s="35">
        <v>651360</v>
      </c>
      <c r="H48" s="35">
        <v>700329.59</v>
      </c>
      <c r="I48" s="35">
        <v>0</v>
      </c>
      <c r="J48" s="43">
        <v>0</v>
      </c>
      <c r="K48" s="44">
        <v>0</v>
      </c>
      <c r="L48" s="44">
        <v>0</v>
      </c>
      <c r="M48" s="44">
        <v>0</v>
      </c>
      <c r="N48" s="44">
        <v>0</v>
      </c>
      <c r="O48" s="42">
        <v>1026167.78</v>
      </c>
    </row>
    <row r="49" spans="1:17" s="14" customFormat="1" ht="36" customHeight="1" x14ac:dyDescent="0.25">
      <c r="A49" s="19" t="s">
        <v>27</v>
      </c>
      <c r="B49" s="72">
        <v>4300000</v>
      </c>
      <c r="C49" s="74">
        <v>4300000</v>
      </c>
      <c r="D49" s="37">
        <v>0</v>
      </c>
      <c r="E49" s="37">
        <v>0</v>
      </c>
      <c r="F49" s="37">
        <v>0</v>
      </c>
      <c r="G49" s="35">
        <v>0</v>
      </c>
      <c r="H49" s="35">
        <v>0</v>
      </c>
      <c r="I49" s="35">
        <v>3714843</v>
      </c>
      <c r="J49" s="43">
        <v>0</v>
      </c>
      <c r="K49" s="44">
        <v>0</v>
      </c>
      <c r="L49" s="44">
        <v>0</v>
      </c>
      <c r="M49" s="44">
        <v>0</v>
      </c>
      <c r="N49" s="44">
        <v>0</v>
      </c>
      <c r="O49" s="42">
        <v>389400</v>
      </c>
    </row>
    <row r="50" spans="1:17" ht="25.5" customHeight="1" x14ac:dyDescent="0.25">
      <c r="A50" s="19" t="s">
        <v>41</v>
      </c>
      <c r="B50" s="72">
        <v>1200000</v>
      </c>
      <c r="C50" s="74">
        <v>1200000</v>
      </c>
      <c r="D50" s="37">
        <v>0</v>
      </c>
      <c r="E50" s="37">
        <v>0</v>
      </c>
      <c r="F50" s="37">
        <v>0</v>
      </c>
      <c r="G50" s="35">
        <v>191444.57</v>
      </c>
      <c r="H50" s="35">
        <v>24190</v>
      </c>
      <c r="I50" s="35">
        <v>0</v>
      </c>
      <c r="J50" s="43">
        <v>0</v>
      </c>
      <c r="K50" s="44">
        <v>0</v>
      </c>
      <c r="L50" s="44">
        <v>0</v>
      </c>
      <c r="M50" s="44">
        <v>0</v>
      </c>
      <c r="N50" s="44">
        <v>76582</v>
      </c>
      <c r="O50" s="42">
        <v>63248</v>
      </c>
      <c r="P50" s="14"/>
      <c r="Q50" s="14"/>
    </row>
    <row r="51" spans="1:17" x14ac:dyDescent="0.25">
      <c r="A51" s="19" t="s">
        <v>28</v>
      </c>
      <c r="B51" s="76" t="s">
        <v>44</v>
      </c>
      <c r="C51" s="77" t="s">
        <v>44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50">
        <v>0</v>
      </c>
      <c r="J51" s="51">
        <v>0</v>
      </c>
      <c r="K51" s="44">
        <v>0</v>
      </c>
      <c r="L51" s="52"/>
      <c r="M51" s="44">
        <v>0</v>
      </c>
      <c r="N51" s="44">
        <v>0</v>
      </c>
      <c r="O51" s="42">
        <v>0</v>
      </c>
    </row>
    <row r="52" spans="1:17" ht="23.25" customHeight="1" x14ac:dyDescent="0.25">
      <c r="A52" s="19" t="s">
        <v>29</v>
      </c>
      <c r="B52" s="72">
        <v>200000</v>
      </c>
      <c r="C52" s="74">
        <v>200000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50">
        <v>0</v>
      </c>
      <c r="J52" s="51">
        <v>0</v>
      </c>
      <c r="K52" s="44">
        <v>0</v>
      </c>
      <c r="L52" s="52"/>
      <c r="M52" s="44">
        <v>0</v>
      </c>
      <c r="N52" s="44">
        <v>0</v>
      </c>
      <c r="O52" s="42">
        <v>0</v>
      </c>
    </row>
    <row r="53" spans="1:17" ht="24" customHeight="1" x14ac:dyDescent="0.25">
      <c r="A53" s="19" t="s">
        <v>30</v>
      </c>
      <c r="B53" s="72">
        <v>1000000</v>
      </c>
      <c r="C53" s="74">
        <v>1000000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53">
        <v>0</v>
      </c>
      <c r="K53" s="53">
        <v>0</v>
      </c>
      <c r="L53" s="37">
        <v>0</v>
      </c>
      <c r="M53" s="44">
        <v>0</v>
      </c>
      <c r="N53" s="41">
        <v>0</v>
      </c>
      <c r="O53" s="42">
        <v>0</v>
      </c>
    </row>
    <row r="54" spans="1:17" s="21" customFormat="1" ht="23.25" customHeight="1" x14ac:dyDescent="0.25">
      <c r="A54" s="20" t="s">
        <v>31</v>
      </c>
      <c r="B54" s="76" t="s">
        <v>44</v>
      </c>
      <c r="C54" s="77" t="s">
        <v>44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54">
        <v>0</v>
      </c>
      <c r="K54" s="54">
        <v>0</v>
      </c>
      <c r="L54" s="47">
        <v>139903.16</v>
      </c>
      <c r="M54" s="48">
        <v>-139903.16</v>
      </c>
      <c r="N54" s="55">
        <v>0</v>
      </c>
      <c r="O54" s="42">
        <v>0</v>
      </c>
    </row>
    <row r="55" spans="1:17" ht="15.75" thickBot="1" x14ac:dyDescent="0.3">
      <c r="A55" s="19" t="s">
        <v>32</v>
      </c>
      <c r="B55" s="78" t="s">
        <v>44</v>
      </c>
      <c r="C55" s="79" t="s">
        <v>44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44">
        <v>139903.16</v>
      </c>
      <c r="M55" s="56">
        <v>-139903.16</v>
      </c>
      <c r="N55" s="56">
        <v>0</v>
      </c>
      <c r="O55" s="56">
        <v>0</v>
      </c>
    </row>
    <row r="56" spans="1:17" ht="21" customHeight="1" thickBot="1" x14ac:dyDescent="0.3">
      <c r="A56" s="57" t="s">
        <v>1</v>
      </c>
      <c r="B56" s="69">
        <v>194688996</v>
      </c>
      <c r="C56" s="69">
        <f>+C45+C43+C34+C24+C19</f>
        <v>199143911</v>
      </c>
      <c r="D56" s="58">
        <f t="shared" ref="D56:N56" si="0">+D19+D24+D34+D43+D45+D54</f>
        <v>10980235.579999998</v>
      </c>
      <c r="E56" s="58">
        <f t="shared" si="0"/>
        <v>11074907.700000001</v>
      </c>
      <c r="F56" s="58">
        <f t="shared" si="0"/>
        <v>11469334.120000001</v>
      </c>
      <c r="G56" s="58">
        <f t="shared" si="0"/>
        <v>16860885.02</v>
      </c>
      <c r="H56" s="58">
        <f t="shared" si="0"/>
        <v>13276695.530000001</v>
      </c>
      <c r="I56" s="58">
        <f t="shared" si="0"/>
        <v>16782962.309999999</v>
      </c>
      <c r="J56" s="58">
        <f t="shared" si="0"/>
        <v>16417297.039999999</v>
      </c>
      <c r="K56" s="58">
        <f t="shared" si="0"/>
        <v>13822492.91</v>
      </c>
      <c r="L56" s="58">
        <f t="shared" si="0"/>
        <v>13155141.52</v>
      </c>
      <c r="M56" s="58">
        <f t="shared" si="0"/>
        <v>12211065.189999999</v>
      </c>
      <c r="N56" s="59">
        <f t="shared" si="0"/>
        <v>16788477.370000001</v>
      </c>
      <c r="O56" s="59">
        <f>+O19+O24+O34+O43+O45+O54</f>
        <v>29547210</v>
      </c>
    </row>
    <row r="57" spans="1:17" x14ac:dyDescent="0.25">
      <c r="A57" s="10"/>
      <c r="B57" s="11"/>
      <c r="C57" s="18"/>
      <c r="D57" s="12"/>
      <c r="E57" s="12"/>
      <c r="F57" s="13"/>
      <c r="G57" s="13"/>
      <c r="H57" s="13"/>
      <c r="I57" s="13"/>
      <c r="J57" s="13"/>
      <c r="K57" s="13"/>
      <c r="L57" s="15"/>
      <c r="M57" s="15"/>
    </row>
    <row r="58" spans="1:17" x14ac:dyDescent="0.25">
      <c r="A58" s="10"/>
      <c r="B58" s="11"/>
      <c r="C58" s="18"/>
      <c r="D58" s="12"/>
      <c r="E58" s="12"/>
      <c r="F58" s="13"/>
      <c r="G58" s="13"/>
      <c r="H58" s="13"/>
      <c r="I58" s="13"/>
      <c r="J58" s="13"/>
      <c r="K58" s="13"/>
      <c r="L58" s="15"/>
      <c r="M58" s="15"/>
    </row>
    <row r="59" spans="1:17" x14ac:dyDescent="0.25">
      <c r="A59" s="10"/>
      <c r="B59" s="11"/>
      <c r="C59" s="18"/>
      <c r="D59" s="12"/>
      <c r="E59" s="12"/>
      <c r="F59" s="13"/>
      <c r="G59" s="13"/>
      <c r="H59" s="13"/>
      <c r="I59" s="13"/>
      <c r="J59" s="13"/>
      <c r="K59" s="13"/>
      <c r="L59" s="15"/>
      <c r="M59" s="15"/>
    </row>
    <row r="60" spans="1:17" x14ac:dyDescent="0.25">
      <c r="A60" s="10"/>
      <c r="B60" s="11"/>
      <c r="C60" s="18"/>
      <c r="D60" s="12"/>
      <c r="E60" s="12"/>
      <c r="F60" s="13"/>
      <c r="G60" s="13"/>
      <c r="H60" s="13"/>
      <c r="I60" s="13"/>
      <c r="J60" s="13"/>
      <c r="K60" s="13"/>
      <c r="L60" s="15"/>
      <c r="M60" s="15"/>
    </row>
    <row r="61" spans="1:17" x14ac:dyDescent="0.25">
      <c r="A61" s="10"/>
      <c r="B61" s="11"/>
      <c r="C61" s="18"/>
      <c r="D61" s="12"/>
      <c r="E61" s="12"/>
      <c r="F61" s="13"/>
      <c r="G61" s="13"/>
      <c r="H61" s="13"/>
      <c r="I61" s="13"/>
      <c r="J61" s="13"/>
      <c r="K61" s="13"/>
      <c r="L61" s="15"/>
      <c r="M61" s="15"/>
    </row>
    <row r="62" spans="1:17" x14ac:dyDescent="0.25">
      <c r="A62" s="10"/>
      <c r="B62" s="11"/>
      <c r="C62" s="18"/>
      <c r="D62" s="12"/>
      <c r="E62" s="12"/>
      <c r="F62" s="13"/>
      <c r="G62" s="13"/>
      <c r="H62" s="13"/>
      <c r="I62" s="13"/>
      <c r="J62" s="13"/>
      <c r="K62" s="13"/>
      <c r="L62" s="15"/>
      <c r="M62" s="15"/>
    </row>
    <row r="63" spans="1:17" ht="17.25" customHeight="1" x14ac:dyDescent="0.25">
      <c r="A63" s="10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5"/>
      <c r="M63" s="15"/>
      <c r="Q63" s="9"/>
    </row>
    <row r="64" spans="1:17" ht="32.25" customHeight="1" x14ac:dyDescent="0.25">
      <c r="A64" s="10"/>
      <c r="B64" s="11"/>
      <c r="C64" s="12"/>
      <c r="D64" s="12"/>
      <c r="E64" s="12"/>
      <c r="F64" s="13"/>
      <c r="G64" s="13"/>
      <c r="H64" s="13"/>
      <c r="I64" s="13"/>
      <c r="J64" s="13"/>
      <c r="K64" s="13"/>
      <c r="L64" s="15"/>
      <c r="M64" s="15"/>
      <c r="N64" s="9"/>
      <c r="O64" s="9"/>
      <c r="P64" s="9"/>
      <c r="Q64" s="9"/>
    </row>
    <row r="65" spans="1:20" ht="22.5" customHeight="1" x14ac:dyDescent="0.25">
      <c r="A65" s="10"/>
      <c r="B65" s="11"/>
      <c r="C65" s="12"/>
      <c r="D65" s="12"/>
      <c r="E65" s="12"/>
      <c r="F65" s="13"/>
      <c r="G65" s="13"/>
      <c r="H65" s="13"/>
      <c r="I65" s="13"/>
      <c r="J65" s="13"/>
      <c r="K65" s="13"/>
      <c r="L65" s="15"/>
      <c r="M65" s="15"/>
      <c r="N65" s="9"/>
      <c r="O65" s="9"/>
      <c r="P65" s="9"/>
      <c r="Q65" s="9"/>
    </row>
    <row r="66" spans="1:20" ht="36" customHeight="1" x14ac:dyDescent="0.25">
      <c r="A66" s="3"/>
      <c r="B66" s="3"/>
      <c r="C66" s="3"/>
      <c r="D66" s="3"/>
      <c r="E66" s="3"/>
      <c r="F66" s="3"/>
      <c r="H66" s="23"/>
      <c r="I66" s="1"/>
      <c r="N66" s="15"/>
      <c r="O66" s="15"/>
      <c r="P66" s="9"/>
      <c r="Q66" s="9"/>
      <c r="R66" s="9"/>
      <c r="S66" s="9"/>
    </row>
    <row r="67" spans="1:20" ht="18" customHeight="1" x14ac:dyDescent="0.25">
      <c r="A67" s="7"/>
      <c r="B67" s="7"/>
      <c r="C67" s="7"/>
      <c r="D67" s="7"/>
      <c r="F67" s="7"/>
      <c r="G67" s="24"/>
      <c r="K67" s="24"/>
      <c r="L67" s="7"/>
      <c r="M67" s="25"/>
      <c r="N67" s="25"/>
      <c r="O67" s="15"/>
      <c r="P67" s="15"/>
      <c r="Q67" s="9"/>
      <c r="R67" s="9"/>
      <c r="S67" s="9"/>
      <c r="T67" s="9"/>
    </row>
    <row r="68" spans="1:20" x14ac:dyDescent="0.25">
      <c r="A68" s="26"/>
      <c r="B68" s="26"/>
      <c r="C68" s="26"/>
      <c r="D68" s="26"/>
      <c r="F68" s="27"/>
      <c r="L68" s="27"/>
      <c r="N68" s="25"/>
      <c r="O68" s="15"/>
      <c r="P68" s="15"/>
      <c r="Q68" s="9"/>
      <c r="R68" s="9"/>
      <c r="S68" s="9"/>
      <c r="T68" s="9"/>
    </row>
    <row r="69" spans="1:20" x14ac:dyDescent="0.25">
      <c r="A69" s="6"/>
      <c r="B69" s="6"/>
      <c r="C69" s="6"/>
      <c r="D69" s="6"/>
      <c r="F69" s="6"/>
      <c r="G69" s="4"/>
      <c r="L69" s="6"/>
      <c r="N69" s="6"/>
      <c r="O69" s="15"/>
      <c r="P69" s="15"/>
      <c r="Q69" s="9"/>
      <c r="R69" s="9"/>
      <c r="S69" s="9"/>
      <c r="T69" s="9"/>
    </row>
    <row r="70" spans="1:20" x14ac:dyDescent="0.25">
      <c r="G70" s="2"/>
      <c r="K70" s="3"/>
      <c r="O70" s="15"/>
      <c r="P70" s="15"/>
      <c r="Q70" s="9"/>
      <c r="R70" s="9"/>
      <c r="S70" s="9"/>
      <c r="T70" s="9"/>
    </row>
    <row r="71" spans="1:20" ht="21.75" customHeight="1" x14ac:dyDescent="0.25">
      <c r="A71" s="3"/>
      <c r="B71" s="3"/>
      <c r="C71" s="3"/>
      <c r="D71" s="3"/>
      <c r="E71" s="3"/>
      <c r="F71" s="3"/>
      <c r="H71" s="1"/>
      <c r="I71" s="1"/>
      <c r="N71" s="15"/>
      <c r="O71" s="15"/>
      <c r="P71" s="9"/>
      <c r="Q71" s="9"/>
      <c r="R71" s="9"/>
      <c r="S71" s="9"/>
    </row>
    <row r="72" spans="1:20" x14ac:dyDescent="0.25">
      <c r="L72" s="15"/>
      <c r="M72" s="15"/>
      <c r="N72" s="9"/>
      <c r="O72" s="9"/>
      <c r="P72" s="9"/>
      <c r="Q72" s="9"/>
    </row>
    <row r="73" spans="1:20" x14ac:dyDescent="0.25">
      <c r="L73" s="15"/>
      <c r="M73" s="15"/>
      <c r="N73" s="9"/>
      <c r="O73" s="9"/>
      <c r="P73" s="9"/>
      <c r="Q73" s="9"/>
    </row>
    <row r="74" spans="1:20" ht="16.5" customHeight="1" x14ac:dyDescent="0.25">
      <c r="L74" s="15"/>
      <c r="M74" s="15"/>
      <c r="N74" s="9"/>
      <c r="O74" s="9"/>
      <c r="P74" s="9"/>
      <c r="Q74" s="9"/>
    </row>
    <row r="75" spans="1:20" x14ac:dyDescent="0.25">
      <c r="L75" s="15"/>
      <c r="M75" s="15"/>
      <c r="N75" s="9"/>
      <c r="O75" s="9"/>
      <c r="P75" s="9"/>
      <c r="Q75" s="9"/>
    </row>
    <row r="76" spans="1:20" x14ac:dyDescent="0.25">
      <c r="L76" s="15"/>
      <c r="M76" s="15"/>
      <c r="N76" s="9"/>
      <c r="O76" s="9"/>
      <c r="P76" s="9"/>
      <c r="Q76" s="9"/>
    </row>
    <row r="77" spans="1:20" x14ac:dyDescent="0.25">
      <c r="L77" s="15"/>
      <c r="M77" s="15"/>
      <c r="N77" s="9"/>
      <c r="O77" s="9"/>
      <c r="P77" s="9"/>
      <c r="Q77" s="9"/>
    </row>
    <row r="78" spans="1:20" x14ac:dyDescent="0.25">
      <c r="A78" s="4"/>
      <c r="B78" s="3"/>
      <c r="C78" s="3"/>
      <c r="D78" s="5"/>
      <c r="E78" s="2"/>
      <c r="L78" s="15"/>
      <c r="M78" s="15"/>
      <c r="N78" s="9"/>
      <c r="O78" s="9"/>
      <c r="P78" s="9"/>
      <c r="Q78" s="9"/>
    </row>
    <row r="79" spans="1:20" ht="36" customHeight="1" x14ac:dyDescent="0.25">
      <c r="A79" s="3"/>
      <c r="B79" s="3"/>
      <c r="C79" s="3"/>
      <c r="D79" s="3"/>
      <c r="E79" s="2"/>
      <c r="L79" s="15"/>
      <c r="M79" s="15"/>
      <c r="N79" s="9"/>
      <c r="O79" s="9"/>
      <c r="P79" s="9"/>
      <c r="Q79" s="9"/>
    </row>
    <row r="80" spans="1:20" x14ac:dyDescent="0.25">
      <c r="A80" s="3"/>
      <c r="B80" s="3"/>
      <c r="C80" s="3"/>
      <c r="D80" s="3"/>
      <c r="L80" s="13"/>
      <c r="M80" s="15"/>
      <c r="N80" s="9"/>
      <c r="O80" s="9"/>
      <c r="P80" s="9"/>
    </row>
    <row r="81" spans="1:13" x14ac:dyDescent="0.25">
      <c r="A81" s="8"/>
      <c r="B81" s="3"/>
      <c r="C81" s="3"/>
      <c r="M81" s="13"/>
    </row>
    <row r="82" spans="1:13" x14ac:dyDescent="0.25">
      <c r="A82" s="7"/>
      <c r="B82" s="3"/>
      <c r="C82" s="3"/>
    </row>
    <row r="83" spans="1:13" x14ac:dyDescent="0.25">
      <c r="A83" s="6"/>
      <c r="B83" s="3"/>
      <c r="C83" s="3"/>
    </row>
    <row r="84" spans="1:13" x14ac:dyDescent="0.25">
      <c r="A84" s="3"/>
      <c r="B84" s="3"/>
      <c r="C84" s="3"/>
      <c r="D84" s="3"/>
      <c r="I84" t="s">
        <v>42</v>
      </c>
    </row>
    <row r="91" spans="1:13" ht="15.75" customHeight="1" x14ac:dyDescent="0.25"/>
  </sheetData>
  <mergeCells count="6">
    <mergeCell ref="D11:J11"/>
    <mergeCell ref="A5:O5"/>
    <mergeCell ref="A7:O7"/>
    <mergeCell ref="A10:O10"/>
    <mergeCell ref="A9:O9"/>
    <mergeCell ref="A6:O6"/>
  </mergeCells>
  <pageMargins left="0.55000000000000004" right="0.56000000000000005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Aderlyn Batista</cp:lastModifiedBy>
  <cp:lastPrinted>2022-01-07T18:44:33Z</cp:lastPrinted>
  <dcterms:created xsi:type="dcterms:W3CDTF">2018-04-17T18:57:16Z</dcterms:created>
  <dcterms:modified xsi:type="dcterms:W3CDTF">2022-01-07T18:49:19Z</dcterms:modified>
</cp:coreProperties>
</file>