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00" windowHeight="7755" tabRatio="582"/>
  </bookViews>
  <sheets>
    <sheet name="Plantilla Ejecución " sheetId="3" r:id="rId1"/>
  </sheets>
  <definedNames>
    <definedName name="_xlnm.Print_Area" localSheetId="0">'Plantilla Ejecución '!$A$1:$K$73</definedName>
  </definedNames>
  <calcPr calcId="144525"/>
</workbook>
</file>

<file path=xl/calcChain.xml><?xml version="1.0" encoding="utf-8"?>
<calcChain xmlns="http://schemas.openxmlformats.org/spreadsheetml/2006/main">
  <c r="C19" i="3" l="1"/>
  <c r="C45" i="3"/>
  <c r="C56" i="3" s="1"/>
  <c r="C43" i="3"/>
  <c r="C18" i="3" s="1"/>
  <c r="C34" i="3"/>
  <c r="C24" i="3"/>
  <c r="J56" i="3" l="1"/>
  <c r="K56" i="3"/>
  <c r="I56" i="3"/>
  <c r="H56" i="3"/>
  <c r="G56" i="3"/>
  <c r="F56" i="3"/>
  <c r="E56" i="3"/>
  <c r="D56" i="3"/>
</calcChain>
</file>

<file path=xl/sharedStrings.xml><?xml version="1.0" encoding="utf-8"?>
<sst xmlns="http://schemas.openxmlformats.org/spreadsheetml/2006/main" count="67" uniqueCount="61">
  <si>
    <t>Detalle</t>
  </si>
  <si>
    <t>Total General</t>
  </si>
  <si>
    <t>0211-MINISTERIO DE OBRAS PUBLICAS Y COMUNICACIONES</t>
  </si>
  <si>
    <t>01-MINISTERIO DE OBRAS PUBLICAS Y COMUNICACIONES</t>
  </si>
  <si>
    <t>0009-SERVICIO METEOROLÓGICO NACIONAL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</si>
  <si>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</si>
  <si>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</si>
  <si>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</si>
  <si>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</si>
  <si>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</si>
  <si>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</si>
  <si>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</si>
  <si>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</si>
  <si>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</si>
  <si>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</si>
  <si>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</si>
  <si>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</si>
  <si>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</si>
  <si>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</si>
  <si>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</si>
  <si>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</si>
  <si>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</si>
  <si>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</si>
  <si>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</si>
  <si>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</si>
  <si>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</si>
  <si>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</si>
  <si>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</si>
  <si>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</si>
  <si>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</si>
  <si>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</si>
  <si>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</si>
  <si>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</si>
  <si>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</si>
  <si>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</si>
  <si>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</si>
  <si>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ENERO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</si>
  <si>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</si>
  <si>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</si>
  <si>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</si>
  <si>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</si>
  <si>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</si>
  <si>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</si>
  <si>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>PRES. INICIAL</t>
  </si>
  <si>
    <t xml:space="preserve">FEBRERO </t>
  </si>
  <si>
    <t xml:space="preserve"> -   </t>
  </si>
  <si>
    <t xml:space="preserve">MARZO </t>
  </si>
  <si>
    <t>ABRIL</t>
  </si>
  <si>
    <t>MAYO</t>
  </si>
  <si>
    <t>JUNIO</t>
  </si>
  <si>
    <t>JULIO</t>
  </si>
  <si>
    <t>AGOSTO</t>
  </si>
  <si>
    <t>2.6.2-MOBILIARIO Y EQUIPO AUDIOVISUAL, RECREATIVO Y EDUCACIONAL</t>
  </si>
  <si>
    <t>2.1.3-DIETAS Y GASTOS DE REPRESENTACIÓN</t>
  </si>
  <si>
    <t>GOBIERNO DE LA</t>
  </si>
  <si>
    <t xml:space="preserve">        REPÚBLICA   DOMINICANA</t>
  </si>
  <si>
    <t xml:space="preserve">      OFICINA NACIONAL DE METEOROLOGÍA</t>
  </si>
  <si>
    <t xml:space="preserve">    Año 2021</t>
  </si>
  <si>
    <t>En RD$</t>
  </si>
  <si>
    <t xml:space="preserve">                            Ejecución de Gastos y Aplicaciones Financieras </t>
  </si>
  <si>
    <t xml:space="preserve">PRES. MODIFICADO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</si>
</sst>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10"/>
      <color rgb="FF000000"/>
      <name val="Times New Roman"/>
      <family val="1"/>
    </font>
    <font>
      <b/>
      <sz val="9"/>
      <color indexed="8"/>
      <name val="Calibri"/>
      <family val="2"/>
    </font>
    <font>
      <b/>
      <sz val="11"/>
      <color rgb="FFFF0000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4" fillId="0" borderId="0"/>
    <xf numFmtId="0" fontId="15" fillId="0" borderId="0"/>
    <xf numFmtId="165" fontId="19" fillId="0" borderId="0" applyFont="0" applyFill="0" applyBorder="0" applyAlignment="0" applyProtection="0"/>
    <xf numFmtId="0" fontId="21" fillId="0" borderId="0"/>
  </cellStyleXfs>
  <cellXfs count="54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6" fillId="0" borderId="0" xfId="0" applyFont="1"/>
    <xf numFmtId="0" fontId="10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64" fontId="12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left" vertical="center"/>
    </xf>
    <xf numFmtId="164" fontId="13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2" fillId="0" borderId="0" xfId="1" applyNumberFormat="1" applyFont="1" applyFill="1" applyBorder="1" applyAlignment="1">
      <alignment horizontal="right" vertical="center"/>
    </xf>
    <xf numFmtId="49" fontId="13" fillId="0" borderId="0" xfId="0" applyNumberFormat="1" applyFont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left" vertical="center" wrapText="1"/>
    </xf>
    <xf numFmtId="164" fontId="12" fillId="0" borderId="0" xfId="2" applyNumberFormat="1" applyFont="1" applyFill="1" applyBorder="1" applyAlignment="1">
      <alignment horizontal="right" vertical="center"/>
    </xf>
    <xf numFmtId="165" fontId="20" fillId="0" borderId="0" xfId="3" applyFont="1" applyFill="1" applyBorder="1" applyAlignment="1">
      <alignment horizontal="right" vertical="center"/>
    </xf>
    <xf numFmtId="164" fontId="12" fillId="0" borderId="0" xfId="1" applyNumberFormat="1" applyFont="1" applyFill="1" applyBorder="1" applyAlignment="1">
      <alignment horizontal="right"/>
    </xf>
    <xf numFmtId="164" fontId="12" fillId="0" borderId="0" xfId="2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49" fontId="9" fillId="0" borderId="3" xfId="0" applyNumberFormat="1" applyFont="1" applyFill="1" applyBorder="1" applyAlignment="1">
      <alignment horizontal="left" vertical="center"/>
    </xf>
    <xf numFmtId="164" fontId="13" fillId="0" borderId="4" xfId="1" applyNumberFormat="1" applyFont="1" applyBorder="1" applyAlignment="1">
      <alignment horizontal="right" vertical="center"/>
    </xf>
    <xf numFmtId="164" fontId="5" fillId="0" borderId="4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64" fontId="13" fillId="0" borderId="0" xfId="1" applyNumberFormat="1" applyFont="1" applyFill="1" applyBorder="1" applyAlignment="1">
      <alignment horizontal="right" vertical="center"/>
    </xf>
    <xf numFmtId="43" fontId="1" fillId="0" borderId="0" xfId="0" applyNumberFormat="1" applyFont="1" applyAlignment="1">
      <alignment horizontal="center" vertical="center"/>
    </xf>
    <xf numFmtId="165" fontId="1" fillId="0" borderId="0" xfId="3" applyFont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 wrapText="1"/>
    </xf>
    <xf numFmtId="164" fontId="13" fillId="0" borderId="0" xfId="2" applyNumberFormat="1" applyFont="1" applyFill="1" applyBorder="1" applyAlignment="1">
      <alignment horizontal="right" vertical="center"/>
    </xf>
    <xf numFmtId="165" fontId="22" fillId="0" borderId="0" xfId="3" applyFont="1" applyFill="1" applyBorder="1" applyAlignment="1">
      <alignment horizontal="right" vertical="center"/>
    </xf>
    <xf numFmtId="0" fontId="1" fillId="0" borderId="0" xfId="0" applyFont="1"/>
    <xf numFmtId="164" fontId="13" fillId="0" borderId="0" xfId="1" applyNumberFormat="1" applyFont="1" applyBorder="1" applyAlignment="1">
      <alignment horizontal="right" vertical="center"/>
    </xf>
    <xf numFmtId="164" fontId="13" fillId="0" borderId="0" xfId="2" applyNumberFormat="1" applyFont="1" applyBorder="1" applyAlignment="1">
      <alignment horizontal="right" vertical="center"/>
    </xf>
    <xf numFmtId="165" fontId="22" fillId="0" borderId="0" xfId="3" applyFont="1" applyBorder="1" applyAlignment="1">
      <alignment horizontal="right" vertical="center"/>
    </xf>
    <xf numFmtId="0" fontId="1" fillId="0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164" fontId="13" fillId="0" borderId="6" xfId="1" applyNumberFormat="1" applyFont="1" applyFill="1" applyBorder="1" applyAlignment="1">
      <alignment horizontal="right" vertical="center"/>
    </xf>
    <xf numFmtId="164" fontId="12" fillId="0" borderId="6" xfId="1" applyNumberFormat="1" applyFont="1" applyFill="1" applyBorder="1" applyAlignment="1">
      <alignment horizontal="right" vertical="center"/>
    </xf>
    <xf numFmtId="164" fontId="13" fillId="0" borderId="6" xfId="0" applyNumberFormat="1" applyFont="1" applyFill="1" applyBorder="1" applyAlignment="1">
      <alignment horizontal="right" vertical="center"/>
    </xf>
    <xf numFmtId="164" fontId="13" fillId="0" borderId="7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17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</cellXfs>
  <cellStyles count="5">
    <cellStyle name="Millares" xfId="3" builtinId="3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6</xdr:row>
      <xdr:rowOff>9525</xdr:rowOff>
    </xdr:from>
    <xdr:to>
      <xdr:col>5</xdr:col>
      <xdr:colOff>47625</xdr:colOff>
      <xdr:row>6</xdr:row>
      <xdr:rowOff>10648</xdr:rowOff>
    </xdr:to>
    <xdr:pic>
      <xdr:nvPicPr>
        <xdr:cNvPr id="5" name="1 Imagen" descr="escudodominican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7700" y="1362075"/>
          <a:ext cx="1343025" cy="1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9</xdr:row>
      <xdr:rowOff>57150</xdr:rowOff>
    </xdr:from>
    <xdr:to>
      <xdr:col>0</xdr:col>
      <xdr:colOff>1609725</xdr:colOff>
      <xdr:row>10</xdr:row>
      <xdr:rowOff>66675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19075" y="762000"/>
          <a:ext cx="1390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742951</xdr:colOff>
      <xdr:row>6</xdr:row>
      <xdr:rowOff>114300</xdr:rowOff>
    </xdr:from>
    <xdr:to>
      <xdr:col>13</xdr:col>
      <xdr:colOff>261</xdr:colOff>
      <xdr:row>6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704851</xdr:colOff>
      <xdr:row>5</xdr:row>
      <xdr:rowOff>228600</xdr:rowOff>
    </xdr:from>
    <xdr:to>
      <xdr:col>5</xdr:col>
      <xdr:colOff>95251</xdr:colOff>
      <xdr:row>5</xdr:row>
      <xdr:rowOff>228600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4905376" y="1219200"/>
          <a:ext cx="100965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0</xdr:row>
      <xdr:rowOff>9525</xdr:rowOff>
    </xdr:from>
    <xdr:to>
      <xdr:col>4</xdr:col>
      <xdr:colOff>809625</xdr:colOff>
      <xdr:row>3</xdr:row>
      <xdr:rowOff>200024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9525"/>
          <a:ext cx="781050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zoomScaleNormal="100" workbookViewId="0">
      <selection activeCell="D16" sqref="D16"/>
    </sheetView>
  </sheetViews>
  <sheetFormatPr baseColWidth="10" defaultColWidth="9.140625" defaultRowHeight="15" x14ac:dyDescent="0.25"/>
  <cols>
    <col min="1" max="1" width="35.7109375" customWidth="1"/>
    <col min="2" max="2" width="13.7109375" customWidth="1"/>
    <col min="3" max="3" width="13.5703125" customWidth="1"/>
    <col min="4" max="4" width="12" customWidth="1"/>
    <col min="5" max="5" width="12.28515625" customWidth="1"/>
    <col min="6" max="6" width="12.85546875" customWidth="1"/>
    <col min="7" max="7" width="12" customWidth="1"/>
    <col min="8" max="8" width="12.140625" customWidth="1"/>
    <col min="9" max="9" width="12.5703125" customWidth="1"/>
    <col min="10" max="10" width="12.140625" customWidth="1"/>
    <col min="11" max="11" width="13.7109375" customWidth="1"/>
  </cols>
  <sheetData>
    <row r="1" spans="1:1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5.75" x14ac:dyDescent="0.25">
      <c r="A3" s="15"/>
      <c r="B3" s="15"/>
      <c r="C3" s="15"/>
      <c r="D3" s="16"/>
      <c r="E3" s="16"/>
      <c r="F3" s="16"/>
      <c r="G3" s="15"/>
      <c r="H3" s="15"/>
      <c r="I3" s="15"/>
      <c r="J3" s="15"/>
      <c r="K3" s="15"/>
    </row>
    <row r="4" spans="1:11" ht="15.75" x14ac:dyDescent="0.25">
      <c r="A4" s="15"/>
      <c r="B4" s="15"/>
      <c r="C4" s="15"/>
      <c r="D4" s="16"/>
      <c r="E4" s="16"/>
      <c r="F4" s="16"/>
      <c r="G4" s="15"/>
      <c r="H4" s="15"/>
      <c r="I4" s="15"/>
      <c r="J4" s="15"/>
      <c r="K4" s="15"/>
    </row>
    <row r="5" spans="1:11" ht="16.5" customHeight="1" x14ac:dyDescent="0.25">
      <c r="A5" s="52" t="s">
        <v>54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ht="18.75" customHeight="1" x14ac:dyDescent="0.25">
      <c r="A6" s="51" t="s">
        <v>55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21" customHeight="1" x14ac:dyDescent="0.35">
      <c r="A7" s="53" t="s">
        <v>56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ht="10.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17"/>
      <c r="K8" s="15"/>
    </row>
    <row r="9" spans="1:11" ht="15.75" customHeight="1" x14ac:dyDescent="0.25">
      <c r="A9" s="49" t="s">
        <v>57</v>
      </c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1:11" ht="15.75" customHeight="1" x14ac:dyDescent="0.25">
      <c r="A10" s="49" t="s">
        <v>59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spans="1:11" x14ac:dyDescent="0.25">
      <c r="A11" s="50" t="s">
        <v>58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1" ht="15.75" thickBot="1" x14ac:dyDescent="0.3">
      <c r="A12" s="18"/>
      <c r="B12" s="18"/>
      <c r="C12" s="32"/>
      <c r="D12" s="33"/>
      <c r="E12" s="32"/>
      <c r="F12" s="18"/>
      <c r="G12" s="18"/>
      <c r="H12" s="18"/>
      <c r="I12" s="18"/>
      <c r="J12" s="17"/>
      <c r="K12" s="15"/>
    </row>
    <row r="13" spans="1:11" ht="30.75" thickBot="1" x14ac:dyDescent="0.3">
      <c r="A13" s="30" t="s">
        <v>0</v>
      </c>
      <c r="B13" s="44" t="s">
        <v>43</v>
      </c>
      <c r="C13" s="44" t="s">
        <v>60</v>
      </c>
      <c r="D13" s="42" t="s">
        <v>36</v>
      </c>
      <c r="E13" s="42" t="s">
        <v>44</v>
      </c>
      <c r="F13" s="42" t="s">
        <v>46</v>
      </c>
      <c r="G13" s="42" t="s">
        <v>47</v>
      </c>
      <c r="H13" s="42" t="s">
        <v>48</v>
      </c>
      <c r="I13" s="42" t="s">
        <v>49</v>
      </c>
      <c r="J13" s="42" t="s">
        <v>50</v>
      </c>
      <c r="K13" s="42" t="s">
        <v>51</v>
      </c>
    </row>
    <row r="14" spans="1:11" s="37" customFormat="1" x14ac:dyDescent="0.25">
      <c r="A14" s="20" t="s">
        <v>1</v>
      </c>
      <c r="B14" s="45">
        <v>194688996</v>
      </c>
      <c r="C14" s="45">
        <v>199143911</v>
      </c>
      <c r="D14" s="31">
        <v>10980235.58</v>
      </c>
      <c r="E14" s="11">
        <v>11074907.699999999</v>
      </c>
      <c r="F14" s="31">
        <v>11469334.119999999</v>
      </c>
      <c r="G14" s="38">
        <v>16860885.02</v>
      </c>
      <c r="H14" s="38">
        <v>13276695.529999999</v>
      </c>
      <c r="I14" s="38">
        <v>16782962.309999999</v>
      </c>
      <c r="J14" s="39">
        <v>16417297.039999999</v>
      </c>
      <c r="K14" s="40">
        <v>13822492.91</v>
      </c>
    </row>
    <row r="15" spans="1:11" ht="36" customHeight="1" x14ac:dyDescent="0.25">
      <c r="A15" s="21" t="s">
        <v>2</v>
      </c>
      <c r="B15" s="46">
        <v>194688996</v>
      </c>
      <c r="C15" s="46">
        <v>199143911</v>
      </c>
      <c r="D15" s="19">
        <v>10980235.58</v>
      </c>
      <c r="E15" s="9">
        <v>11074907.699999999</v>
      </c>
      <c r="F15" s="19">
        <v>11469334.119999999</v>
      </c>
      <c r="G15" s="19">
        <v>16860885.02</v>
      </c>
      <c r="H15" s="19">
        <v>13276695.529999999</v>
      </c>
      <c r="I15" s="19">
        <v>16782962.309999999</v>
      </c>
      <c r="J15" s="22">
        <v>16417297.039999999</v>
      </c>
      <c r="K15" s="23">
        <v>13822492.91</v>
      </c>
    </row>
    <row r="16" spans="1:11" ht="33.75" customHeight="1" x14ac:dyDescent="0.25">
      <c r="A16" s="21" t="s">
        <v>3</v>
      </c>
      <c r="B16" s="46">
        <v>194688996</v>
      </c>
      <c r="C16" s="46">
        <v>199143911</v>
      </c>
      <c r="D16" s="19">
        <v>10980235.58</v>
      </c>
      <c r="E16" s="9">
        <v>11074907.699999999</v>
      </c>
      <c r="F16" s="19">
        <v>11469334.119999999</v>
      </c>
      <c r="G16" s="19">
        <v>16860885.02</v>
      </c>
      <c r="H16" s="19">
        <v>13276695.529999999</v>
      </c>
      <c r="I16" s="19">
        <v>16782962.309999999</v>
      </c>
      <c r="J16" s="22">
        <v>16417297.039999999</v>
      </c>
      <c r="K16" s="23">
        <v>13822492.91</v>
      </c>
    </row>
    <row r="17" spans="1:11" ht="23.25" customHeight="1" x14ac:dyDescent="0.25">
      <c r="A17" s="21" t="s">
        <v>4</v>
      </c>
      <c r="B17" s="46">
        <v>194688996</v>
      </c>
      <c r="C17" s="46">
        <v>199143911</v>
      </c>
      <c r="D17" s="19">
        <v>10980235.58</v>
      </c>
      <c r="E17" s="9">
        <v>11074907.699999999</v>
      </c>
      <c r="F17" s="19">
        <v>11469334.119999999</v>
      </c>
      <c r="G17" s="19">
        <v>16860885.02</v>
      </c>
      <c r="H17" s="19">
        <v>13276695.529999999</v>
      </c>
      <c r="I17" s="19">
        <v>16782962.309999999</v>
      </c>
      <c r="J17" s="22">
        <v>16417297.039999999</v>
      </c>
      <c r="K17" s="23">
        <v>13822492.91</v>
      </c>
    </row>
    <row r="18" spans="1:11" x14ac:dyDescent="0.25">
      <c r="A18" s="21" t="s">
        <v>5</v>
      </c>
      <c r="B18" s="46">
        <v>194688996</v>
      </c>
      <c r="C18" s="46">
        <f>+C19+C24+C34+C43+C45</f>
        <v>199143911</v>
      </c>
      <c r="D18" s="19">
        <v>10980235.58</v>
      </c>
      <c r="E18" s="9">
        <v>11074907.699999999</v>
      </c>
      <c r="F18" s="19">
        <v>11469334.119999999</v>
      </c>
      <c r="G18" s="19">
        <v>16860885.02</v>
      </c>
      <c r="H18" s="19">
        <v>13276695.529999999</v>
      </c>
      <c r="I18" s="19">
        <v>16782962.309999999</v>
      </c>
      <c r="J18" s="22">
        <v>16417297.039999999</v>
      </c>
      <c r="K18" s="23">
        <v>13822492.91</v>
      </c>
    </row>
    <row r="19" spans="1:11" s="37" customFormat="1" x14ac:dyDescent="0.25">
      <c r="A19" s="34" t="s">
        <v>6</v>
      </c>
      <c r="B19" s="45">
        <v>152593437</v>
      </c>
      <c r="C19" s="45">
        <f>SUM(C20:C23)</f>
        <v>157048352</v>
      </c>
      <c r="D19" s="31">
        <v>10796747.289999999</v>
      </c>
      <c r="E19" s="11">
        <v>10722451.140000001</v>
      </c>
      <c r="F19" s="31">
        <v>10679661.23</v>
      </c>
      <c r="G19" s="31">
        <v>10713230.279999999</v>
      </c>
      <c r="H19" s="31">
        <v>10835315.380000001</v>
      </c>
      <c r="I19" s="31">
        <v>10882511.939999999</v>
      </c>
      <c r="J19" s="35">
        <v>14630315.85</v>
      </c>
      <c r="K19" s="36">
        <v>11371395.710000001</v>
      </c>
    </row>
    <row r="20" spans="1:11" x14ac:dyDescent="0.25">
      <c r="A20" s="21" t="s">
        <v>7</v>
      </c>
      <c r="B20" s="46">
        <v>119512000</v>
      </c>
      <c r="C20" s="46">
        <v>123966915</v>
      </c>
      <c r="D20" s="19">
        <v>8901439.5999999996</v>
      </c>
      <c r="E20" s="9">
        <v>8837024.6999999993</v>
      </c>
      <c r="F20" s="19">
        <v>8797643.0899999999</v>
      </c>
      <c r="G20" s="19">
        <v>8818118.0899999999</v>
      </c>
      <c r="H20" s="19">
        <v>8920498.0899999999</v>
      </c>
      <c r="I20" s="19">
        <v>8957949.5999999996</v>
      </c>
      <c r="J20" s="22">
        <v>12691917.73</v>
      </c>
      <c r="K20" s="23">
        <v>9425769.5800000001</v>
      </c>
    </row>
    <row r="21" spans="1:11" ht="18.75" customHeight="1" x14ac:dyDescent="0.25">
      <c r="A21" s="21" t="s">
        <v>8</v>
      </c>
      <c r="B21" s="46">
        <v>16726437</v>
      </c>
      <c r="C21" s="46">
        <v>16726437</v>
      </c>
      <c r="D21" s="19">
        <v>547000</v>
      </c>
      <c r="E21" s="9">
        <v>547000</v>
      </c>
      <c r="F21" s="19">
        <v>547000</v>
      </c>
      <c r="G21" s="19">
        <v>557000</v>
      </c>
      <c r="H21" s="19">
        <v>561000</v>
      </c>
      <c r="I21" s="19">
        <v>565000</v>
      </c>
      <c r="J21" s="22">
        <v>581000</v>
      </c>
      <c r="K21" s="23">
        <v>586000</v>
      </c>
    </row>
    <row r="22" spans="1:11" ht="18.75" customHeight="1" x14ac:dyDescent="0.25">
      <c r="A22" s="21" t="s">
        <v>53</v>
      </c>
      <c r="B22" s="46">
        <v>715000</v>
      </c>
      <c r="C22" s="46">
        <v>715000</v>
      </c>
      <c r="D22" s="19">
        <v>0</v>
      </c>
      <c r="E22" s="9">
        <v>0</v>
      </c>
      <c r="F22" s="19">
        <v>0</v>
      </c>
      <c r="G22" s="19">
        <v>0</v>
      </c>
      <c r="H22" s="19">
        <v>0</v>
      </c>
      <c r="I22" s="19">
        <v>0</v>
      </c>
      <c r="J22" s="22">
        <v>0</v>
      </c>
      <c r="K22" s="23">
        <v>0</v>
      </c>
    </row>
    <row r="23" spans="1:11" ht="21.75" customHeight="1" x14ac:dyDescent="0.25">
      <c r="A23" s="21" t="s">
        <v>9</v>
      </c>
      <c r="B23" s="46">
        <v>15640000</v>
      </c>
      <c r="C23" s="46">
        <v>15640000</v>
      </c>
      <c r="D23" s="19">
        <v>1348307.69</v>
      </c>
      <c r="E23" s="9">
        <v>1338426.44</v>
      </c>
      <c r="F23" s="19">
        <v>1335018.1399999999</v>
      </c>
      <c r="G23" s="19">
        <v>1338112.19</v>
      </c>
      <c r="H23" s="19">
        <v>1353817.29</v>
      </c>
      <c r="I23" s="19">
        <v>1359562.34</v>
      </c>
      <c r="J23" s="22">
        <v>1357398.12</v>
      </c>
      <c r="K23" s="23">
        <v>1359626.13</v>
      </c>
    </row>
    <row r="24" spans="1:11" s="37" customFormat="1" x14ac:dyDescent="0.25">
      <c r="A24" s="34" t="s">
        <v>10</v>
      </c>
      <c r="B24" s="45">
        <v>13254703</v>
      </c>
      <c r="C24" s="45">
        <f>SUM(C25:C33)</f>
        <v>13254703</v>
      </c>
      <c r="D24" s="31">
        <v>183488.29</v>
      </c>
      <c r="E24" s="11">
        <v>352456.56</v>
      </c>
      <c r="F24" s="31">
        <v>789672.89</v>
      </c>
      <c r="G24" s="31">
        <v>639620.11</v>
      </c>
      <c r="H24" s="31">
        <v>759142.9</v>
      </c>
      <c r="I24" s="31">
        <v>1640383.82</v>
      </c>
      <c r="J24" s="35">
        <v>886554.96</v>
      </c>
      <c r="K24" s="36">
        <v>350140.19</v>
      </c>
    </row>
    <row r="25" spans="1:11" x14ac:dyDescent="0.25">
      <c r="A25" s="21" t="s">
        <v>11</v>
      </c>
      <c r="B25" s="46">
        <v>5032285</v>
      </c>
      <c r="C25" s="46">
        <v>5032285</v>
      </c>
      <c r="D25" s="19">
        <v>183488.29</v>
      </c>
      <c r="E25" s="9">
        <v>308506.56</v>
      </c>
      <c r="F25" s="19">
        <v>491622.89</v>
      </c>
      <c r="G25" s="19">
        <v>470920.11</v>
      </c>
      <c r="H25" s="19">
        <v>305531.68</v>
      </c>
      <c r="I25" s="19">
        <v>746138.59</v>
      </c>
      <c r="J25" s="22">
        <v>626140.56000000006</v>
      </c>
      <c r="K25" s="23">
        <v>189040.18</v>
      </c>
    </row>
    <row r="26" spans="1:11" ht="18" customHeight="1" x14ac:dyDescent="0.25">
      <c r="A26" s="21" t="s">
        <v>38</v>
      </c>
      <c r="B26" s="46">
        <v>900000</v>
      </c>
      <c r="C26" s="46">
        <v>900000</v>
      </c>
      <c r="D26" s="9">
        <v>0</v>
      </c>
      <c r="E26" s="9">
        <v>0</v>
      </c>
      <c r="F26" s="19">
        <v>0</v>
      </c>
      <c r="G26" s="19">
        <v>0</v>
      </c>
      <c r="H26" s="19">
        <v>20833.349999999999</v>
      </c>
      <c r="I26" s="19">
        <v>0</v>
      </c>
      <c r="J26" s="22">
        <v>0</v>
      </c>
      <c r="K26" s="23">
        <v>12500.01</v>
      </c>
    </row>
    <row r="27" spans="1:11" ht="23.25" customHeight="1" x14ac:dyDescent="0.25">
      <c r="A27" s="21" t="s">
        <v>12</v>
      </c>
      <c r="B27" s="46">
        <v>1300000</v>
      </c>
      <c r="C27" s="46">
        <v>1300000</v>
      </c>
      <c r="D27" s="9">
        <v>0</v>
      </c>
      <c r="E27" s="9">
        <v>43950</v>
      </c>
      <c r="F27" s="19">
        <v>262650</v>
      </c>
      <c r="G27" s="19">
        <v>168700</v>
      </c>
      <c r="H27" s="19">
        <v>404150</v>
      </c>
      <c r="I27" s="19">
        <v>204924</v>
      </c>
      <c r="J27" s="22">
        <v>211350</v>
      </c>
      <c r="K27" s="23">
        <v>148600</v>
      </c>
    </row>
    <row r="28" spans="1:11" x14ac:dyDescent="0.25">
      <c r="A28" s="21" t="s">
        <v>39</v>
      </c>
      <c r="B28" s="46">
        <v>170000</v>
      </c>
      <c r="C28" s="46">
        <v>170000</v>
      </c>
      <c r="D28" s="9">
        <v>0</v>
      </c>
      <c r="E28" s="9">
        <v>0</v>
      </c>
      <c r="F28" s="19">
        <v>0</v>
      </c>
      <c r="G28" s="19">
        <v>0</v>
      </c>
      <c r="H28" s="19">
        <v>0</v>
      </c>
      <c r="I28" s="19">
        <v>0</v>
      </c>
      <c r="J28" s="22">
        <v>0</v>
      </c>
      <c r="K28" s="23">
        <v>0</v>
      </c>
    </row>
    <row r="29" spans="1:11" x14ac:dyDescent="0.25">
      <c r="A29" s="21" t="s">
        <v>40</v>
      </c>
      <c r="B29" s="46">
        <v>167418</v>
      </c>
      <c r="C29" s="46">
        <v>167418</v>
      </c>
      <c r="D29" s="9">
        <v>0</v>
      </c>
      <c r="E29" s="9">
        <v>0</v>
      </c>
      <c r="F29" s="19">
        <v>0</v>
      </c>
      <c r="G29" s="19">
        <v>0</v>
      </c>
      <c r="H29" s="19">
        <v>0</v>
      </c>
      <c r="I29" s="19">
        <v>4960</v>
      </c>
      <c r="J29" s="22">
        <v>0</v>
      </c>
      <c r="K29" s="23">
        <v>0</v>
      </c>
    </row>
    <row r="30" spans="1:11" x14ac:dyDescent="0.25">
      <c r="A30" s="21" t="s">
        <v>26</v>
      </c>
      <c r="B30" s="46">
        <v>900000</v>
      </c>
      <c r="C30" s="46">
        <v>900000</v>
      </c>
      <c r="D30" s="9">
        <v>0</v>
      </c>
      <c r="E30" s="9">
        <v>0</v>
      </c>
      <c r="F30" s="19">
        <v>0</v>
      </c>
      <c r="G30" s="19">
        <v>0</v>
      </c>
      <c r="H30" s="19">
        <v>0</v>
      </c>
      <c r="I30" s="19">
        <v>676881.1</v>
      </c>
      <c r="J30" s="22">
        <v>0</v>
      </c>
      <c r="K30" s="23">
        <v>0</v>
      </c>
    </row>
    <row r="31" spans="1:11" ht="33.75" x14ac:dyDescent="0.25">
      <c r="A31" s="21" t="s">
        <v>13</v>
      </c>
      <c r="B31" s="46">
        <v>1320000</v>
      </c>
      <c r="C31" s="46">
        <v>1320000</v>
      </c>
      <c r="D31" s="9">
        <v>0</v>
      </c>
      <c r="E31" s="9">
        <v>0</v>
      </c>
      <c r="F31" s="19">
        <v>35400</v>
      </c>
      <c r="G31" s="19">
        <v>0</v>
      </c>
      <c r="H31" s="19">
        <v>0</v>
      </c>
      <c r="I31" s="19">
        <v>36108</v>
      </c>
      <c r="J31" s="22">
        <v>0</v>
      </c>
      <c r="K31" s="23">
        <v>0</v>
      </c>
    </row>
    <row r="32" spans="1:11" ht="22.5" x14ac:dyDescent="0.25">
      <c r="A32" s="21" t="s">
        <v>14</v>
      </c>
      <c r="B32" s="46">
        <v>2515000</v>
      </c>
      <c r="C32" s="46">
        <v>2515000</v>
      </c>
      <c r="D32" s="9">
        <v>0</v>
      </c>
      <c r="E32" s="9">
        <v>0</v>
      </c>
      <c r="F32" s="9">
        <v>0</v>
      </c>
      <c r="G32" s="19">
        <v>0</v>
      </c>
      <c r="H32" s="19">
        <v>0</v>
      </c>
      <c r="I32" s="19">
        <v>0</v>
      </c>
      <c r="J32" s="22">
        <v>49064.4</v>
      </c>
      <c r="K32" s="23">
        <v>0</v>
      </c>
    </row>
    <row r="33" spans="1:11" x14ac:dyDescent="0.25">
      <c r="A33" s="21" t="s">
        <v>37</v>
      </c>
      <c r="B33" s="46">
        <v>950000</v>
      </c>
      <c r="C33" s="46">
        <v>950000</v>
      </c>
      <c r="D33" s="9">
        <v>0</v>
      </c>
      <c r="E33" s="9">
        <v>0</v>
      </c>
      <c r="F33" s="9">
        <v>0</v>
      </c>
      <c r="G33" s="19">
        <v>0</v>
      </c>
      <c r="H33" s="19">
        <v>28627.87</v>
      </c>
      <c r="I33" s="19">
        <v>-28627.87</v>
      </c>
      <c r="J33" s="22">
        <v>0</v>
      </c>
      <c r="K33" s="23">
        <v>0</v>
      </c>
    </row>
    <row r="34" spans="1:11" s="37" customFormat="1" ht="39" customHeight="1" x14ac:dyDescent="0.25">
      <c r="A34" s="34" t="s">
        <v>15</v>
      </c>
      <c r="B34" s="45">
        <v>13940856</v>
      </c>
      <c r="C34" s="45">
        <f>SUM(C35:C42)</f>
        <v>13940856</v>
      </c>
      <c r="D34" s="11">
        <v>0</v>
      </c>
      <c r="E34" s="11">
        <v>0</v>
      </c>
      <c r="F34" s="11">
        <v>0</v>
      </c>
      <c r="G34" s="31">
        <v>2665230.06</v>
      </c>
      <c r="H34" s="31">
        <v>957717.66</v>
      </c>
      <c r="I34" s="31">
        <v>253458.84</v>
      </c>
      <c r="J34" s="35">
        <v>900426.23</v>
      </c>
      <c r="K34" s="36">
        <v>1877760.01</v>
      </c>
    </row>
    <row r="35" spans="1:11" ht="21.75" customHeight="1" x14ac:dyDescent="0.25">
      <c r="A35" s="21" t="s">
        <v>16</v>
      </c>
      <c r="B35" s="46">
        <v>600000</v>
      </c>
      <c r="C35" s="46">
        <v>600000</v>
      </c>
      <c r="D35" s="9">
        <v>0</v>
      </c>
      <c r="E35" s="9">
        <v>0</v>
      </c>
      <c r="F35" s="9">
        <v>0</v>
      </c>
      <c r="G35" s="19">
        <v>20041</v>
      </c>
      <c r="H35" s="19">
        <v>59450</v>
      </c>
      <c r="I35" s="19">
        <v>28627.87</v>
      </c>
      <c r="J35" s="22">
        <v>0</v>
      </c>
      <c r="K35" s="23">
        <v>0</v>
      </c>
    </row>
    <row r="36" spans="1:11" ht="35.25" customHeight="1" x14ac:dyDescent="0.25">
      <c r="A36" s="21" t="s">
        <v>17</v>
      </c>
      <c r="B36" s="46">
        <v>950856</v>
      </c>
      <c r="C36" s="46">
        <v>950856</v>
      </c>
      <c r="D36" s="9">
        <v>0</v>
      </c>
      <c r="E36" s="9">
        <v>0</v>
      </c>
      <c r="F36" s="9">
        <v>0</v>
      </c>
      <c r="G36" s="19">
        <v>168078.98</v>
      </c>
      <c r="H36" s="19">
        <v>120354.1</v>
      </c>
      <c r="I36" s="19">
        <v>0</v>
      </c>
      <c r="J36" s="22">
        <v>0</v>
      </c>
      <c r="K36" s="23">
        <v>0</v>
      </c>
    </row>
    <row r="37" spans="1:11" ht="22.5" x14ac:dyDescent="0.25">
      <c r="A37" s="21" t="s">
        <v>18</v>
      </c>
      <c r="B37" s="46">
        <v>975000</v>
      </c>
      <c r="C37" s="46">
        <v>975000</v>
      </c>
      <c r="D37" s="9">
        <v>0</v>
      </c>
      <c r="E37" s="9">
        <v>0</v>
      </c>
      <c r="F37" s="9">
        <v>0</v>
      </c>
      <c r="G37" s="19">
        <v>93037.1</v>
      </c>
      <c r="H37" s="19">
        <v>180463.9</v>
      </c>
      <c r="I37" s="19">
        <v>0</v>
      </c>
      <c r="J37" s="22">
        <v>0</v>
      </c>
      <c r="K37" s="23">
        <v>0</v>
      </c>
    </row>
    <row r="38" spans="1:11" ht="21.75" customHeight="1" x14ac:dyDescent="0.25">
      <c r="A38" s="21" t="s">
        <v>33</v>
      </c>
      <c r="B38" s="46">
        <v>50000</v>
      </c>
      <c r="C38" s="46">
        <v>50000</v>
      </c>
      <c r="D38" s="9">
        <v>0</v>
      </c>
      <c r="E38" s="9">
        <v>0</v>
      </c>
      <c r="F38" s="9">
        <v>0</v>
      </c>
      <c r="G38" s="19">
        <v>0</v>
      </c>
      <c r="H38" s="19">
        <v>42902.76</v>
      </c>
      <c r="I38" s="19">
        <v>0</v>
      </c>
      <c r="J38" s="22">
        <v>0</v>
      </c>
      <c r="K38" s="23">
        <v>0</v>
      </c>
    </row>
    <row r="39" spans="1:11" ht="22.5" x14ac:dyDescent="0.25">
      <c r="A39" s="21" t="s">
        <v>19</v>
      </c>
      <c r="B39" s="46">
        <v>620000</v>
      </c>
      <c r="C39" s="46">
        <v>620000</v>
      </c>
      <c r="D39" s="9">
        <v>0</v>
      </c>
      <c r="E39" s="9">
        <v>0</v>
      </c>
      <c r="F39" s="9">
        <v>0</v>
      </c>
      <c r="G39" s="19">
        <v>76679.95</v>
      </c>
      <c r="H39" s="19">
        <v>161046.39999999999</v>
      </c>
      <c r="I39" s="19">
        <v>0</v>
      </c>
      <c r="J39" s="22">
        <v>0</v>
      </c>
      <c r="K39" s="23">
        <v>0</v>
      </c>
    </row>
    <row r="40" spans="1:11" ht="25.5" customHeight="1" x14ac:dyDescent="0.25">
      <c r="A40" s="21" t="s">
        <v>20</v>
      </c>
      <c r="B40" s="46">
        <v>1225000</v>
      </c>
      <c r="C40" s="46">
        <v>1225000</v>
      </c>
      <c r="D40" s="9">
        <v>0</v>
      </c>
      <c r="E40" s="9">
        <v>0</v>
      </c>
      <c r="F40" s="9">
        <v>0</v>
      </c>
      <c r="G40" s="19">
        <v>222265.12</v>
      </c>
      <c r="H40" s="19">
        <v>12626</v>
      </c>
      <c r="I40" s="19">
        <v>3815.39</v>
      </c>
      <c r="J40" s="22">
        <v>0</v>
      </c>
      <c r="K40" s="23">
        <v>0</v>
      </c>
    </row>
    <row r="41" spans="1:11" ht="36" customHeight="1" x14ac:dyDescent="0.25">
      <c r="A41" s="21" t="s">
        <v>21</v>
      </c>
      <c r="B41" s="46">
        <v>4685000</v>
      </c>
      <c r="C41" s="46">
        <v>4685000</v>
      </c>
      <c r="D41" s="9">
        <v>0</v>
      </c>
      <c r="E41" s="9">
        <v>0</v>
      </c>
      <c r="F41" s="9">
        <v>0</v>
      </c>
      <c r="G41" s="19">
        <v>1690550.78</v>
      </c>
      <c r="H41" s="19">
        <v>0</v>
      </c>
      <c r="I41" s="19">
        <v>0</v>
      </c>
      <c r="J41" s="22">
        <v>348460</v>
      </c>
      <c r="K41" s="23">
        <v>950000</v>
      </c>
    </row>
    <row r="42" spans="1:11" ht="34.5" customHeight="1" x14ac:dyDescent="0.25">
      <c r="A42" s="21" t="s">
        <v>22</v>
      </c>
      <c r="B42" s="46">
        <v>4835000</v>
      </c>
      <c r="C42" s="46">
        <v>4835000</v>
      </c>
      <c r="D42" s="9">
        <v>0</v>
      </c>
      <c r="E42" s="9">
        <v>0</v>
      </c>
      <c r="F42" s="9">
        <v>0</v>
      </c>
      <c r="G42" s="19">
        <v>394577.13</v>
      </c>
      <c r="H42" s="19">
        <v>380874.5</v>
      </c>
      <c r="I42" s="19">
        <v>221015.58</v>
      </c>
      <c r="J42" s="22">
        <v>551966.23</v>
      </c>
      <c r="K42" s="23">
        <v>927760.01</v>
      </c>
    </row>
    <row r="43" spans="1:11" s="37" customFormat="1" x14ac:dyDescent="0.25">
      <c r="A43" s="34" t="s">
        <v>34</v>
      </c>
      <c r="B43" s="45">
        <v>1320000</v>
      </c>
      <c r="C43" s="45">
        <f>SUM(C44)</f>
        <v>1320000</v>
      </c>
      <c r="D43" s="11">
        <v>0</v>
      </c>
      <c r="E43" s="11">
        <v>0</v>
      </c>
      <c r="F43" s="11">
        <v>0</v>
      </c>
      <c r="G43" s="31">
        <v>2000000</v>
      </c>
      <c r="H43" s="31">
        <v>0</v>
      </c>
      <c r="I43" s="31">
        <v>0</v>
      </c>
      <c r="J43" s="35">
        <v>0</v>
      </c>
      <c r="K43" s="36">
        <v>0</v>
      </c>
    </row>
    <row r="44" spans="1:11" s="14" customFormat="1" ht="22.5" x14ac:dyDescent="0.25">
      <c r="A44" s="21" t="s">
        <v>35</v>
      </c>
      <c r="B44" s="46">
        <v>1320000</v>
      </c>
      <c r="C44" s="46">
        <v>1320000</v>
      </c>
      <c r="D44" s="9">
        <v>0</v>
      </c>
      <c r="E44" s="9">
        <v>0</v>
      </c>
      <c r="F44" s="9">
        <v>0</v>
      </c>
      <c r="G44" s="19">
        <v>2000000</v>
      </c>
      <c r="H44" s="19">
        <v>0</v>
      </c>
      <c r="I44" s="19">
        <v>0</v>
      </c>
      <c r="J44" s="22">
        <v>0</v>
      </c>
      <c r="K44" s="23">
        <v>0</v>
      </c>
    </row>
    <row r="45" spans="1:11" s="41" customFormat="1" ht="34.5" customHeight="1" x14ac:dyDescent="0.25">
      <c r="A45" s="34" t="s">
        <v>23</v>
      </c>
      <c r="B45" s="45">
        <v>13580000</v>
      </c>
      <c r="C45" s="45">
        <f>SUM(C46:C55)</f>
        <v>13580000</v>
      </c>
      <c r="D45" s="11">
        <v>0</v>
      </c>
      <c r="E45" s="11">
        <v>0</v>
      </c>
      <c r="F45" s="11">
        <v>0</v>
      </c>
      <c r="G45" s="31">
        <v>842804.57</v>
      </c>
      <c r="H45" s="31">
        <v>724519.59</v>
      </c>
      <c r="I45" s="31">
        <v>4006607.71</v>
      </c>
      <c r="J45" s="35">
        <v>0</v>
      </c>
      <c r="K45" s="36">
        <v>223197</v>
      </c>
    </row>
    <row r="46" spans="1:11" s="14" customFormat="1" ht="22.5" customHeight="1" x14ac:dyDescent="0.25">
      <c r="A46" s="21" t="s">
        <v>24</v>
      </c>
      <c r="B46" s="46">
        <v>2700000</v>
      </c>
      <c r="C46" s="46">
        <v>2700000</v>
      </c>
      <c r="D46" s="9">
        <v>0</v>
      </c>
      <c r="E46" s="9">
        <v>0</v>
      </c>
      <c r="F46" s="9">
        <v>0</v>
      </c>
      <c r="G46" s="19">
        <v>0</v>
      </c>
      <c r="H46" s="19">
        <v>0</v>
      </c>
      <c r="I46" s="19">
        <v>0</v>
      </c>
      <c r="J46" s="22">
        <v>0</v>
      </c>
      <c r="K46" s="23">
        <v>223197</v>
      </c>
    </row>
    <row r="47" spans="1:11" s="14" customFormat="1" ht="22.5" customHeight="1" x14ac:dyDescent="0.25">
      <c r="A47" s="21" t="s">
        <v>52</v>
      </c>
      <c r="B47" s="46">
        <v>130000</v>
      </c>
      <c r="C47" s="46">
        <v>130000</v>
      </c>
      <c r="D47" s="9">
        <v>0</v>
      </c>
      <c r="E47" s="9">
        <v>0</v>
      </c>
      <c r="F47" s="9">
        <v>0</v>
      </c>
      <c r="G47" s="19">
        <v>0</v>
      </c>
      <c r="H47" s="19">
        <v>0</v>
      </c>
      <c r="I47" s="19">
        <v>291764.71000000002</v>
      </c>
      <c r="J47" s="22">
        <v>0</v>
      </c>
      <c r="K47" s="23">
        <v>0</v>
      </c>
    </row>
    <row r="48" spans="1:11" s="14" customFormat="1" ht="25.5" customHeight="1" x14ac:dyDescent="0.25">
      <c r="A48" s="21" t="s">
        <v>25</v>
      </c>
      <c r="B48" s="46">
        <v>4050000</v>
      </c>
      <c r="C48" s="46">
        <v>4050000</v>
      </c>
      <c r="D48" s="9">
        <v>0</v>
      </c>
      <c r="E48" s="9">
        <v>0</v>
      </c>
      <c r="F48" s="9">
        <v>0</v>
      </c>
      <c r="G48" s="19">
        <v>651360</v>
      </c>
      <c r="H48" s="19">
        <v>700329.59</v>
      </c>
      <c r="I48" s="19">
        <v>0</v>
      </c>
      <c r="J48" s="22">
        <v>0</v>
      </c>
      <c r="K48" s="23">
        <v>0</v>
      </c>
    </row>
    <row r="49" spans="1:14" s="14" customFormat="1" ht="32.25" customHeight="1" x14ac:dyDescent="0.25">
      <c r="A49" s="21" t="s">
        <v>27</v>
      </c>
      <c r="B49" s="46">
        <v>4300000</v>
      </c>
      <c r="C49" s="46">
        <v>4300000</v>
      </c>
      <c r="D49" s="9">
        <v>0</v>
      </c>
      <c r="E49" s="9">
        <v>0</v>
      </c>
      <c r="F49" s="9">
        <v>0</v>
      </c>
      <c r="G49" s="19">
        <v>0</v>
      </c>
      <c r="H49" s="19">
        <v>0</v>
      </c>
      <c r="I49" s="19">
        <v>3714843</v>
      </c>
      <c r="J49" s="22">
        <v>0</v>
      </c>
      <c r="K49" s="23">
        <v>0</v>
      </c>
    </row>
    <row r="50" spans="1:14" s="14" customFormat="1" ht="36" customHeight="1" x14ac:dyDescent="0.25">
      <c r="A50" s="21" t="s">
        <v>41</v>
      </c>
      <c r="B50" s="46">
        <v>1200000</v>
      </c>
      <c r="C50" s="46">
        <v>1200000</v>
      </c>
      <c r="D50" s="9">
        <v>0</v>
      </c>
      <c r="E50" s="9">
        <v>0</v>
      </c>
      <c r="F50" s="9">
        <v>0</v>
      </c>
      <c r="G50" s="19">
        <v>191444.57</v>
      </c>
      <c r="H50" s="19">
        <v>24190</v>
      </c>
      <c r="I50" s="19">
        <v>0</v>
      </c>
      <c r="J50" s="22">
        <v>0</v>
      </c>
      <c r="K50" s="23">
        <v>0</v>
      </c>
    </row>
    <row r="51" spans="1:14" ht="25.5" customHeight="1" x14ac:dyDescent="0.25">
      <c r="A51" s="21" t="s">
        <v>28</v>
      </c>
      <c r="B51" s="47" t="s">
        <v>45</v>
      </c>
      <c r="C51" s="47" t="s">
        <v>45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24">
        <v>0</v>
      </c>
      <c r="J51" s="25">
        <v>0</v>
      </c>
      <c r="K51" s="23">
        <v>0</v>
      </c>
    </row>
    <row r="52" spans="1:14" x14ac:dyDescent="0.25">
      <c r="A52" s="21" t="s">
        <v>29</v>
      </c>
      <c r="B52" s="46">
        <v>200000</v>
      </c>
      <c r="C52" s="46">
        <v>200000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24">
        <v>0</v>
      </c>
      <c r="J52" s="25">
        <v>0</v>
      </c>
      <c r="K52" s="23">
        <v>0</v>
      </c>
    </row>
    <row r="53" spans="1:14" ht="23.25" customHeight="1" x14ac:dyDescent="0.25">
      <c r="A53" s="21" t="s">
        <v>30</v>
      </c>
      <c r="B53" s="46">
        <v>1000000</v>
      </c>
      <c r="C53" s="46">
        <v>1000000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26">
        <v>0</v>
      </c>
      <c r="K53" s="26">
        <v>0</v>
      </c>
    </row>
    <row r="54" spans="1:14" ht="24" customHeight="1" x14ac:dyDescent="0.25">
      <c r="A54" s="21" t="s">
        <v>31</v>
      </c>
      <c r="B54" s="47" t="s">
        <v>45</v>
      </c>
      <c r="C54" s="47" t="s">
        <v>45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26">
        <v>0</v>
      </c>
      <c r="K54" s="26">
        <v>0</v>
      </c>
    </row>
    <row r="55" spans="1:14" ht="23.25" customHeight="1" thickBot="1" x14ac:dyDescent="0.3">
      <c r="A55" s="21" t="s">
        <v>32</v>
      </c>
      <c r="B55" s="48" t="s">
        <v>45</v>
      </c>
      <c r="C55" s="48" t="s">
        <v>45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</row>
    <row r="56" spans="1:14" ht="15.75" thickBot="1" x14ac:dyDescent="0.3">
      <c r="A56" s="27" t="s">
        <v>1</v>
      </c>
      <c r="B56" s="28">
        <v>194688996</v>
      </c>
      <c r="C56" s="28">
        <f>+C45+C43+C34+C24+C19</f>
        <v>199143911</v>
      </c>
      <c r="D56" s="43">
        <f t="shared" ref="D56:K56" si="0">+D19+D24+D34+D43+D45+D54</f>
        <v>10980235.579999998</v>
      </c>
      <c r="E56" s="29">
        <f t="shared" si="0"/>
        <v>11074907.700000001</v>
      </c>
      <c r="F56" s="29">
        <f t="shared" si="0"/>
        <v>11469334.120000001</v>
      </c>
      <c r="G56" s="29">
        <f t="shared" si="0"/>
        <v>16860885.02</v>
      </c>
      <c r="H56" s="29">
        <f t="shared" si="0"/>
        <v>13276695.530000001</v>
      </c>
      <c r="I56" s="29">
        <f t="shared" si="0"/>
        <v>16782962.309999999</v>
      </c>
      <c r="J56" s="29">
        <f t="shared" si="0"/>
        <v>16417297.039999999</v>
      </c>
      <c r="K56" s="29">
        <f t="shared" si="0"/>
        <v>13822492.91</v>
      </c>
    </row>
    <row r="57" spans="1:14" ht="21" customHeight="1" x14ac:dyDescent="0.25">
      <c r="A57" s="10"/>
      <c r="B57" s="11"/>
      <c r="C57" s="11"/>
      <c r="D57" s="19"/>
      <c r="E57" s="12"/>
      <c r="F57" s="12"/>
      <c r="G57" s="13"/>
      <c r="H57" s="13"/>
      <c r="I57" s="13"/>
      <c r="J57" s="13"/>
      <c r="K57" s="13"/>
    </row>
    <row r="58" spans="1:14" x14ac:dyDescent="0.25">
      <c r="A58" s="10"/>
      <c r="B58" s="11"/>
      <c r="C58" s="11"/>
      <c r="D58" s="12"/>
      <c r="E58" s="12"/>
      <c r="F58" s="12"/>
      <c r="G58" s="12"/>
      <c r="H58" s="12"/>
      <c r="I58" s="12"/>
      <c r="J58" s="12"/>
      <c r="K58" s="12"/>
    </row>
    <row r="59" spans="1:14" ht="17.25" customHeight="1" x14ac:dyDescent="0.25">
      <c r="A59" s="10"/>
      <c r="B59" s="11"/>
      <c r="C59" s="11"/>
      <c r="D59" s="12"/>
      <c r="E59" s="12"/>
      <c r="F59" s="12"/>
      <c r="G59" s="13"/>
      <c r="H59" s="13"/>
      <c r="I59" s="13"/>
      <c r="J59" s="13"/>
      <c r="K59" s="13"/>
      <c r="L59" s="9"/>
      <c r="M59" s="9"/>
      <c r="N59" s="9"/>
    </row>
    <row r="60" spans="1:14" ht="32.25" customHeight="1" x14ac:dyDescent="0.25">
      <c r="A60" s="10"/>
      <c r="B60" s="11"/>
      <c r="C60" s="11"/>
      <c r="D60" s="12"/>
      <c r="E60" s="12"/>
      <c r="F60" s="12"/>
      <c r="G60" s="13"/>
      <c r="H60" s="13"/>
      <c r="I60" s="13"/>
      <c r="J60" s="13"/>
      <c r="K60" s="13"/>
      <c r="L60" s="9"/>
      <c r="M60" s="9"/>
      <c r="N60" s="9"/>
    </row>
    <row r="61" spans="1:14" ht="22.5" customHeight="1" x14ac:dyDescent="0.25">
      <c r="A61" s="10"/>
      <c r="B61" s="11"/>
      <c r="C61" s="11"/>
      <c r="D61" s="12"/>
      <c r="E61" s="12"/>
      <c r="F61" s="12"/>
      <c r="G61" s="13"/>
      <c r="H61" s="13"/>
      <c r="I61" s="13"/>
      <c r="J61" s="13"/>
      <c r="K61" s="13"/>
      <c r="L61" s="9"/>
      <c r="M61" s="9"/>
      <c r="N61" s="9"/>
    </row>
    <row r="62" spans="1:14" ht="36" customHeight="1" x14ac:dyDescent="0.25">
      <c r="A62" s="10"/>
      <c r="B62" s="11"/>
      <c r="C62" s="11"/>
      <c r="D62" s="12"/>
      <c r="E62" s="12"/>
      <c r="F62" s="12"/>
      <c r="G62" s="13"/>
      <c r="H62" s="13"/>
      <c r="I62" s="13"/>
      <c r="J62" s="13"/>
      <c r="K62" s="13"/>
      <c r="L62" s="9"/>
      <c r="M62" s="9"/>
      <c r="N62" s="9"/>
    </row>
    <row r="63" spans="1:14" ht="18" customHeight="1" x14ac:dyDescent="0.25">
      <c r="A63" s="10"/>
      <c r="B63" s="11"/>
      <c r="C63" s="11"/>
      <c r="D63" s="12"/>
      <c r="E63" s="12"/>
      <c r="F63" s="12"/>
      <c r="G63" s="13"/>
      <c r="H63" s="13"/>
      <c r="I63" s="13"/>
      <c r="J63" s="13"/>
      <c r="K63" s="13"/>
      <c r="L63" s="9"/>
      <c r="M63" s="9"/>
      <c r="N63" s="9"/>
    </row>
    <row r="64" spans="1:14" x14ac:dyDescent="0.25">
      <c r="A64" s="10"/>
      <c r="B64" s="11"/>
      <c r="C64" s="11"/>
      <c r="D64" s="12"/>
      <c r="E64" s="12"/>
      <c r="F64" s="12"/>
      <c r="G64" s="13"/>
      <c r="H64" s="13"/>
      <c r="I64" s="13"/>
      <c r="J64" s="13"/>
      <c r="K64" s="13"/>
      <c r="L64" s="9"/>
      <c r="M64" s="9"/>
      <c r="N64" s="9"/>
    </row>
    <row r="65" spans="1:14" x14ac:dyDescent="0.25">
      <c r="A65" s="10"/>
      <c r="B65" s="11"/>
      <c r="C65" s="11"/>
      <c r="D65" s="12"/>
      <c r="E65" s="12"/>
      <c r="F65" s="12"/>
      <c r="G65" s="13"/>
      <c r="H65" s="13"/>
      <c r="I65" s="13"/>
      <c r="J65" s="13"/>
      <c r="K65" s="13"/>
      <c r="L65" s="9"/>
      <c r="M65" s="9"/>
      <c r="N65" s="9"/>
    </row>
    <row r="66" spans="1:14" x14ac:dyDescent="0.25">
      <c r="A66" s="3"/>
      <c r="B66" s="3"/>
      <c r="C66" s="3"/>
      <c r="D66" s="3"/>
      <c r="E66" s="3"/>
      <c r="G66" s="1"/>
      <c r="H66" s="1"/>
      <c r="L66" s="9"/>
      <c r="M66" s="9"/>
      <c r="N66" s="9"/>
    </row>
    <row r="67" spans="1:14" ht="21.75" customHeight="1" x14ac:dyDescent="0.25">
      <c r="L67" s="9"/>
      <c r="M67" s="9"/>
      <c r="N67" s="9"/>
    </row>
    <row r="68" spans="1:14" x14ac:dyDescent="0.25">
      <c r="L68" s="9"/>
      <c r="M68" s="9"/>
      <c r="N68" s="9"/>
    </row>
    <row r="69" spans="1:14" x14ac:dyDescent="0.25">
      <c r="L69" s="9"/>
      <c r="M69" s="9"/>
      <c r="N69" s="9"/>
    </row>
    <row r="70" spans="1:14" ht="16.5" customHeight="1" x14ac:dyDescent="0.25">
      <c r="L70" s="9"/>
      <c r="M70" s="9"/>
      <c r="N70" s="9"/>
    </row>
    <row r="71" spans="1:14" x14ac:dyDescent="0.25">
      <c r="L71" s="9"/>
      <c r="M71" s="9"/>
      <c r="N71" s="9"/>
    </row>
    <row r="72" spans="1:14" x14ac:dyDescent="0.25">
      <c r="L72" s="9"/>
      <c r="M72" s="9"/>
      <c r="N72" s="9"/>
    </row>
    <row r="73" spans="1:14" x14ac:dyDescent="0.25">
      <c r="A73" s="4"/>
      <c r="B73" s="3"/>
      <c r="C73" s="3"/>
      <c r="D73" s="3"/>
      <c r="E73" s="5"/>
      <c r="F73" s="2"/>
      <c r="L73" s="9"/>
      <c r="M73" s="9"/>
      <c r="N73" s="9"/>
    </row>
    <row r="74" spans="1:14" x14ac:dyDescent="0.25">
      <c r="A74" s="3"/>
      <c r="B74" s="3"/>
      <c r="C74" s="3"/>
      <c r="D74" s="3"/>
      <c r="E74" s="3"/>
      <c r="F74" s="2"/>
      <c r="L74" s="9"/>
      <c r="M74" s="9"/>
      <c r="N74" s="9"/>
    </row>
    <row r="75" spans="1:14" ht="36" customHeight="1" x14ac:dyDescent="0.25">
      <c r="A75" s="3"/>
      <c r="B75" s="3"/>
      <c r="C75" s="3"/>
      <c r="D75" s="3"/>
      <c r="E75" s="3"/>
      <c r="L75" s="9"/>
      <c r="M75" s="9"/>
      <c r="N75" s="9"/>
    </row>
    <row r="76" spans="1:14" x14ac:dyDescent="0.25">
      <c r="A76" s="8"/>
      <c r="B76" s="3"/>
      <c r="C76" s="3"/>
      <c r="D76" s="3"/>
    </row>
    <row r="77" spans="1:14" x14ac:dyDescent="0.25">
      <c r="A77" s="7"/>
      <c r="B77" s="3"/>
      <c r="C77" s="3"/>
      <c r="D77" s="3"/>
    </row>
    <row r="78" spans="1:14" x14ac:dyDescent="0.25">
      <c r="A78" s="6"/>
      <c r="B78" s="3"/>
      <c r="C78" s="3"/>
      <c r="D78" s="3"/>
    </row>
    <row r="79" spans="1:14" x14ac:dyDescent="0.25">
      <c r="A79" s="3"/>
      <c r="B79" s="3"/>
      <c r="C79" s="3"/>
      <c r="D79" s="3"/>
      <c r="E79" s="3"/>
      <c r="J79" t="s">
        <v>42</v>
      </c>
    </row>
    <row r="87" ht="15.75" customHeight="1" x14ac:dyDescent="0.25"/>
  </sheetData>
  <mergeCells count="7">
    <mergeCell ref="A10:K10"/>
    <mergeCell ref="A11:K11"/>
    <mergeCell ref="A8:I8"/>
    <mergeCell ref="A5:K5"/>
    <mergeCell ref="A6:K6"/>
    <mergeCell ref="A7:K7"/>
    <mergeCell ref="A9:K9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Staling Rivera</cp:lastModifiedBy>
  <cp:lastPrinted>2021-12-14T20:34:24Z</cp:lastPrinted>
  <dcterms:created xsi:type="dcterms:W3CDTF">2018-04-17T18:57:16Z</dcterms:created>
  <dcterms:modified xsi:type="dcterms:W3CDTF">2021-12-15T17:28:36Z</dcterms:modified>
</cp:coreProperties>
</file>